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us_east\boscorp\ITO\Investor Relations\Quarterly Earnings Materials\2Q23\FINALS\"/>
    </mc:Choice>
  </mc:AlternateContent>
  <xr:revisionPtr revIDLastSave="0" documentId="13_ncr:1_{C71A9703-21C7-4BA2-91DA-A174AF95E78C}" xr6:coauthVersionLast="47" xr6:coauthVersionMax="47" xr10:uidLastSave="{00000000-0000-0000-0000-000000000000}"/>
  <bookViews>
    <workbookView xWindow="-108" yWindow="-108" windowWidth="23256" windowHeight="12576" tabRatio="892"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0">'Financials - Consolidated'!$A$1:$W$53</definedName>
    <definedName name="_xlnm.Print_Area" localSheetId="1">'Financials - Segment'!$A$1:$W$36</definedName>
    <definedName name="_xlnm.Print_Area" localSheetId="2">'Metrics - Segment'!$A$1:$W$30</definedName>
    <definedName name="_xlnm.Print_Area" localSheetId="4">'Non-GAAP Rec. - Segment'!$A$1:$W$54</definedName>
    <definedName name="_xlnm.Print_Area" localSheetId="3">'Non-GAAP Rec. NI to Adj. EBITDA'!$A$1:$W$35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 l="1"/>
  <c r="B36" i="2"/>
  <c r="B34" i="2"/>
  <c r="B30" i="2"/>
  <c r="B28" i="2"/>
  <c r="B24" i="2"/>
  <c r="B22" i="2"/>
  <c r="B18" i="2"/>
  <c r="B16" i="2"/>
  <c r="B12" i="2"/>
  <c r="B38" i="7"/>
  <c r="B35" i="7"/>
  <c r="B32" i="7"/>
  <c r="B31" i="7"/>
  <c r="B30" i="7"/>
  <c r="B27" i="7"/>
  <c r="B26" i="7"/>
  <c r="B23" i="7"/>
  <c r="B22" i="7"/>
  <c r="B19" i="7"/>
  <c r="B18" i="7"/>
  <c r="B17" i="7"/>
  <c r="B14" i="7"/>
  <c r="B13" i="7"/>
  <c r="B10" i="7"/>
  <c r="B9" i="7"/>
  <c r="C36" i="2"/>
  <c r="C34" i="2"/>
  <c r="C30" i="2"/>
  <c r="C28" i="2"/>
  <c r="C24" i="2"/>
  <c r="C22" i="2"/>
  <c r="C18" i="2"/>
  <c r="C16" i="2"/>
  <c r="C12" i="2"/>
  <c r="C10" i="2"/>
  <c r="C32" i="7"/>
  <c r="C19" i="7"/>
  <c r="C27" i="7"/>
  <c r="C23" i="7"/>
  <c r="C14" i="7"/>
  <c r="C10" i="7"/>
  <c r="C38" i="7"/>
  <c r="C35" i="7"/>
  <c r="C31" i="7"/>
  <c r="C30" i="7"/>
  <c r="C26" i="7"/>
  <c r="C22" i="7"/>
  <c r="C18" i="7"/>
  <c r="C17" i="7"/>
  <c r="C13" i="7"/>
  <c r="C9" i="7"/>
  <c r="E34" i="2"/>
  <c r="E28" i="2"/>
  <c r="D34" i="2"/>
  <c r="D28" i="2" l="1"/>
  <c r="D22" i="2"/>
  <c r="D16" i="2"/>
  <c r="D10" i="2"/>
  <c r="D36" i="2"/>
  <c r="D30" i="2"/>
  <c r="D24" i="2"/>
  <c r="D18" i="2"/>
  <c r="D12" i="2"/>
  <c r="D38" i="7"/>
  <c r="D35" i="7"/>
  <c r="D31" i="7"/>
  <c r="D30" i="7"/>
  <c r="D26" i="7"/>
  <c r="D22" i="7"/>
  <c r="D18" i="7"/>
  <c r="D17" i="7"/>
  <c r="D13" i="7"/>
  <c r="D9" i="7"/>
  <c r="E38" i="7"/>
  <c r="E36" i="2"/>
  <c r="E30" i="2"/>
  <c r="E24" i="2"/>
  <c r="E22" i="2"/>
  <c r="E18" i="2"/>
  <c r="E16" i="2"/>
  <c r="E12" i="2"/>
  <c r="E10" i="2"/>
  <c r="E35" i="7"/>
  <c r="E32" i="7"/>
  <c r="E31" i="7"/>
  <c r="E30" i="7"/>
  <c r="E27" i="7"/>
  <c r="E26" i="7"/>
  <c r="E23" i="7"/>
  <c r="E22" i="7"/>
  <c r="E19" i="7"/>
  <c r="E18" i="7"/>
  <c r="E17" i="7"/>
  <c r="E14" i="7"/>
  <c r="E13" i="7"/>
  <c r="E10" i="7"/>
  <c r="E9" i="7"/>
  <c r="F28" i="2"/>
  <c r="F18" i="4"/>
  <c r="F36" i="2"/>
  <c r="F34" i="2"/>
  <c r="F30" i="2"/>
  <c r="F24" i="2"/>
  <c r="F22" i="2"/>
  <c r="F18" i="2"/>
  <c r="F16" i="2"/>
  <c r="F12" i="2"/>
  <c r="F10" i="2"/>
  <c r="F38" i="7"/>
  <c r="F35" i="7"/>
  <c r="F32" i="7"/>
  <c r="F31" i="7"/>
  <c r="F30" i="7"/>
  <c r="F27" i="7"/>
  <c r="F26" i="7"/>
  <c r="F23" i="7"/>
  <c r="F22" i="7"/>
  <c r="F19" i="7"/>
  <c r="F18" i="7"/>
  <c r="F17" i="7"/>
  <c r="F14" i="7"/>
  <c r="F13" i="7"/>
  <c r="F10" i="7"/>
  <c r="F9" i="7"/>
  <c r="G30" i="7"/>
  <c r="G34" i="2"/>
  <c r="G28" i="2"/>
  <c r="G22" i="2"/>
  <c r="G16" i="2"/>
  <c r="G10" i="2"/>
  <c r="G32" i="7"/>
  <c r="G31" i="7"/>
  <c r="G27" i="7"/>
  <c r="G23" i="7"/>
  <c r="G19" i="7"/>
  <c r="G18" i="7"/>
  <c r="G17" i="7"/>
  <c r="G14" i="7"/>
  <c r="G10" i="7"/>
  <c r="G18" i="4"/>
  <c r="G36" i="2"/>
  <c r="G30" i="2"/>
  <c r="G24" i="2"/>
  <c r="G18" i="2"/>
  <c r="G12" i="2"/>
  <c r="G38" i="7"/>
  <c r="G35" i="7"/>
  <c r="G26" i="7"/>
  <c r="G22" i="7"/>
  <c r="G13" i="7"/>
  <c r="G9" i="7"/>
  <c r="H32" i="7"/>
  <c r="H18" i="4"/>
  <c r="H34" i="2"/>
  <c r="H28" i="2"/>
  <c r="H22" i="2"/>
  <c r="H16" i="2"/>
  <c r="H10" i="2"/>
  <c r="H27" i="7"/>
  <c r="H19" i="7"/>
  <c r="H23" i="7"/>
  <c r="H17" i="7"/>
  <c r="H14" i="7"/>
  <c r="H36" i="2"/>
  <c r="H30" i="2"/>
  <c r="H24" i="2"/>
  <c r="H18" i="2"/>
  <c r="H12" i="2"/>
  <c r="H38" i="7"/>
  <c r="H35" i="7"/>
  <c r="H31" i="7"/>
  <c r="H30" i="7"/>
  <c r="H26" i="7"/>
  <c r="H22" i="7"/>
  <c r="H18" i="7"/>
  <c r="H13" i="7"/>
  <c r="H9" i="7"/>
  <c r="J19" i="7"/>
  <c r="J17" i="7"/>
  <c r="I17" i="7"/>
  <c r="J18" i="7"/>
  <c r="I18" i="7"/>
  <c r="J38" i="7"/>
  <c r="J35" i="7"/>
  <c r="J26" i="7"/>
  <c r="I31" i="7"/>
  <c r="J24" i="2"/>
  <c r="J36" i="2"/>
  <c r="J30" i="2"/>
  <c r="I36" i="2"/>
  <c r="I30" i="2"/>
  <c r="I24" i="2"/>
  <c r="J18" i="2"/>
  <c r="I18" i="2"/>
  <c r="J12" i="2"/>
  <c r="I12" i="2"/>
  <c r="J34" i="2"/>
  <c r="I34" i="2"/>
  <c r="J28" i="2"/>
  <c r="I28" i="2"/>
  <c r="J22" i="2"/>
  <c r="I22" i="2"/>
  <c r="I16" i="2"/>
  <c r="J16" i="2"/>
  <c r="J10" i="2"/>
  <c r="I10" i="2"/>
  <c r="J30" i="7"/>
  <c r="I30" i="7"/>
  <c r="J32" i="7"/>
  <c r="I38" i="7"/>
  <c r="I35" i="7"/>
  <c r="I26" i="7"/>
  <c r="J23" i="7"/>
  <c r="I22" i="7"/>
  <c r="J14" i="7"/>
  <c r="J10" i="7"/>
  <c r="J31" i="7"/>
  <c r="J22" i="7"/>
  <c r="J13" i="7"/>
  <c r="J9" i="7"/>
  <c r="I13" i="7"/>
  <c r="I9" i="7"/>
  <c r="R29" i="4"/>
  <c r="Q19" i="7"/>
</calcChain>
</file>

<file path=xl/sharedStrings.xml><?xml version="1.0" encoding="utf-8"?>
<sst xmlns="http://schemas.openxmlformats.org/spreadsheetml/2006/main" count="305" uniqueCount="109">
  <si>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</si>
  <si>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</si>
  <si>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</si>
  <si>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</si>
  <si>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</si>
  <si>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</si>
  <si>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</si>
  <si>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</si>
  <si>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</si>
  <si>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</si>
  <si>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</si>
  <si>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</si>
  <si>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</si>
  <si>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</si>
  <si>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</si>
  <si>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</si>
  <si>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</si>
  <si>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</si>
  <si>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</si>
  <si>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</si>
  <si>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</si>
  <si>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</si>
  <si>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</si>
  <si>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</si>
  <si>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</si>
  <si>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</si>
  <si>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</si>
  <si>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</si>
  <si>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Depreciation and amortization</t>
  </si>
  <si>
    <t>Special charges</t>
  </si>
  <si>
    <t>Remeasurement of acquisition-related contingent consideration</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</si>
  <si>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</si>
  <si>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</si>
  <si>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</si>
  <si>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</si>
  <si>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</si>
  <si>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</si>
  <si>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</si>
  <si>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</si>
  <si>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</si>
  <si>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</si>
  <si>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Gain on sale of business</t>
  </si>
  <si>
    <t>SELECTED FINANCIAL DATA</t>
  </si>
  <si>
    <t>FY2019</t>
  </si>
  <si>
    <t>Q4 2019</t>
  </si>
  <si>
    <t>Q3 2019</t>
  </si>
  <si>
    <t>Q2 2019</t>
  </si>
  <si>
    <t>Q1 2019</t>
  </si>
  <si>
    <t>SG&amp;A (as % of revenues)</t>
  </si>
  <si>
    <t>Direct Costs</t>
  </si>
  <si>
    <t>—</t>
  </si>
  <si>
    <t>Q1 2020</t>
  </si>
  <si>
    <t xml:space="preserve">Segment Operating Income </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</si>
  <si>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</si>
  <si>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</si>
  <si>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</si>
  <si>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</si>
  <si>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</si>
  <si>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</si>
  <si>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</si>
  <si>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</si>
  <si>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</si>
  <si>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</si>
  <si>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t>Segment Operating Income (Loss)</t>
  </si>
  <si>
    <t>RECONCILIATION OF SEGMENT OPERATING INCOME (LOSS) TO ADJUSTED SEGMENT EBITDA</t>
  </si>
  <si>
    <t>Q3 2020</t>
  </si>
  <si>
    <t>(Unaudited)</t>
  </si>
  <si>
    <t xml:space="preserve">Net income </t>
  </si>
  <si>
    <t>Operating income</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</si>
  <si>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</si>
  <si>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</si>
  <si>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</si>
  <si>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</si>
  <si>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</si>
  <si>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</si>
  <si>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</si>
  <si>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</si>
  <si>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</si>
  <si>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t>Selling, General &amp; Administrative Expense ("SG&amp;A")</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</si>
  <si>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</si>
  <si>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</si>
  <si>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</si>
  <si>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</si>
  <si>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</si>
  <si>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</si>
  <si>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</si>
  <si>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</si>
  <si>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Adjusted EBITDA </t>
    </r>
    <r>
      <rPr>
        <b/>
        <vertAlign val="superscript"/>
        <sz val="12"/>
        <color rgb="FF000000"/>
        <rFont val="Calibri"/>
        <family val="2"/>
      </rPr>
      <t>(1)</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</si>
  <si>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</si>
  <si>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</si>
  <si>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</si>
  <si>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r>
      <rPr>
        <vertAlign val="superscript"/>
        <sz val="12"/>
        <color theme="3"/>
        <rFont val="Calibri"/>
        <family val="2"/>
      </rPr>
      <t>(1)</t>
    </r>
    <r>
      <rPr>
        <sz val="12"/>
        <color theme="3"/>
        <rFont val="Calibri"/>
        <family val="2"/>
      </rPr>
      <t xml:space="preserve"> See “END NOTES: NON‐GAAP FINANCIAL MEASURES” for the definitions of Adjusted EBITDA and Adjusted Earnings per Diluted Share, which are non-GAAP financial measures.</t>
    </r>
  </si>
  <si>
    <r>
      <rPr>
        <vertAlign val="superscript"/>
        <sz val="12"/>
        <color theme="3"/>
        <rFont val="Calibri"/>
        <family val="2"/>
      </rPr>
      <t>(2)</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</si>
  <si>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2"/>
        <color theme="3"/>
        <rFont val="Calibri"/>
        <family val="2"/>
        <scheme val="minor"/>
      </rPr>
      <t>(1)</t>
    </r>
    <r>
      <rPr>
        <sz val="12"/>
        <color theme="3"/>
        <rFont val="Calibri"/>
        <family val="2"/>
        <scheme val="minor"/>
      </rPr>
      <t xml:space="preserve"> See “END NOTES: NON‐GAAP FINANCIAL MEASURES” for the definition of Adjusted EBITDA, which is a non‐GAAP financial measure.</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</si>
  <si>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</si>
  <si>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r>
      <rPr>
        <vertAlign val="superscript"/>
        <sz val="12"/>
        <color theme="3"/>
        <rFont val="Calibri"/>
        <family val="2"/>
      </rPr>
      <t>(3)</t>
    </r>
    <r>
      <rPr>
        <sz val="12"/>
        <color theme="3"/>
        <rFont val="Calibri"/>
        <family val="2"/>
      </rPr>
      <t xml:space="preserve"> For Q1 2019, represents a discrete tax adjustment resulting from a change in estimate related to the accounting for the Ringtail e-discovery software and related business divestiture.</t>
    </r>
  </si>
  <si>
    <t xml:space="preserve">Weighted average number of common shares outstanding - diluted  </t>
  </si>
  <si>
    <t>Q1 2022</t>
  </si>
  <si>
    <t>Q2 2022</t>
  </si>
  <si>
    <r>
      <t xml:space="preserve">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our 2.0% convertible senior notes due 2023 (“2023 Convertible Notes”). The Company adopted Accounting Standards Update 2020-06 and there is no longer a deferred debt discount and related amortization on the 2023 Convertible Notes effective January 1, 2022.</t>
    </r>
  </si>
  <si>
    <t>Q3 2022</t>
  </si>
  <si>
    <r>
      <rPr>
        <vertAlign val="superscript"/>
        <sz val="12"/>
        <color theme="3"/>
        <rFont val="Calibri"/>
        <family val="2"/>
      </rPr>
      <t>(1)</t>
    </r>
    <r>
      <rPr>
        <sz val="12"/>
        <color theme="3"/>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color theme="3"/>
        <rFont val="Calibri"/>
        <family val="2"/>
      </rPr>
      <t>(2)</t>
    </r>
    <r>
      <rPr>
        <sz val="12"/>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color theme="3"/>
        <rFont val="Calibri"/>
        <family val="2"/>
      </rPr>
      <t>(3)</t>
    </r>
    <r>
      <rPr>
        <sz val="12"/>
        <color theme="3"/>
        <rFont val="Calibri"/>
        <family val="2"/>
      </rPr>
      <t xml:space="preserve"> We have not presented an average billable rate per hour or utilization for our Technology and Strategic Communications segments as most of the revenues of these segments are not based on billable hours.</t>
    </r>
  </si>
  <si>
    <r>
      <t xml:space="preserve">Tax impact of non-cash interest expense on convertible notes </t>
    </r>
    <r>
      <rPr>
        <vertAlign val="superscript"/>
        <sz val="12"/>
        <color rgb="FF000000"/>
        <rFont val="Calibri"/>
        <family val="2"/>
      </rPr>
      <t>(4)</t>
    </r>
  </si>
  <si>
    <r>
      <t xml:space="preserve">Non-cash interest expense on convertible notes </t>
    </r>
    <r>
      <rPr>
        <vertAlign val="superscript"/>
        <sz val="12"/>
        <color rgb="FF000000"/>
        <rFont val="Calibri"/>
        <family val="2"/>
      </rPr>
      <t>(4)</t>
    </r>
  </si>
  <si>
    <r>
      <rPr>
        <vertAlign val="superscript"/>
        <sz val="12"/>
        <color theme="3"/>
        <rFont val="Calibri"/>
        <family val="2"/>
        <scheme val="major"/>
      </rPr>
      <t>(4)</t>
    </r>
    <r>
      <rPr>
        <sz val="12"/>
        <color theme="3"/>
        <rFont val="Calibri"/>
        <family val="2"/>
        <scheme val="major"/>
      </rPr>
      <t xml:space="preserve"> The Company adopted Accounting Standards Update 2020-06 and no longer recognizes non-cash interest expense on the 2023 Convertible Notes, effective January 1, 2022.</t>
    </r>
  </si>
  <si>
    <t>Q4 2022</t>
  </si>
  <si>
    <t>FY2022</t>
  </si>
  <si>
    <t>Q1 2023</t>
  </si>
  <si>
    <t>Q2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</si>
</sst>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38" x14ac:knownFonts="1">
    <font>
      <sz val="10"/>
      <color rgb="FF000000"/>
      <name val="Times New Roman"/>
    </font>
    <font>
      <sz val="10"/>
      <color rgb="FF000000"/>
      <name val="Times New Roman"/>
      <family val="1"/>
    </font>
    <font>
      <sz val="10"/>
      <color rgb="FF000000"/>
      <name val="Calibri"/>
      <family val="2"/>
    </font>
    <font>
      <sz val="10"/>
      <color rgb="FF000000"/>
      <name val="Times New Roman"/>
      <family val="1"/>
    </font>
    <font>
      <sz val="10"/>
      <color rgb="FF000000"/>
      <name val="Calibri"/>
      <family val="2"/>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i/>
      <sz val="12"/>
      <color theme="3"/>
      <name val="Calibri"/>
      <family val="2"/>
    </font>
    <font>
      <sz val="12"/>
      <color theme="3"/>
      <name val="Calibri"/>
      <family val="2"/>
      <scheme val="minor"/>
    </font>
    <font>
      <vertAlign val="superscript"/>
      <sz val="12"/>
      <color theme="3"/>
      <name val="Calibri"/>
      <family val="2"/>
      <scheme val="minor"/>
    </font>
    <font>
      <sz val="12"/>
      <color theme="3"/>
      <name val="Calibri"/>
      <family val="2"/>
      <scheme val="major"/>
    </font>
    <font>
      <vertAlign val="superscript"/>
      <sz val="12"/>
      <color theme="3"/>
      <name val="Calibri"/>
      <family val="2"/>
      <scheme val="major"/>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5" fillId="2" borderId="0">
      <alignment horizontal="left"/>
    </xf>
    <xf numFmtId="0" fontId="16" fillId="3" borderId="3">
      <alignment horizontal="center"/>
    </xf>
    <xf numFmtId="0" fontId="5" fillId="3" borderId="0"/>
    <xf numFmtId="0" fontId="5" fillId="3" borderId="0"/>
    <xf numFmtId="0" fontId="5" fillId="3" borderId="4"/>
    <xf numFmtId="0" fontId="5" fillId="3" borderId="5"/>
    <xf numFmtId="176" fontId="5" fillId="3" borderId="0"/>
    <xf numFmtId="176" fontId="5" fillId="3" borderId="4"/>
    <xf numFmtId="176" fontId="5" fillId="3" borderId="5"/>
    <xf numFmtId="177" fontId="5" fillId="3" borderId="0"/>
    <xf numFmtId="177" fontId="5" fillId="3" borderId="4"/>
    <xf numFmtId="177" fontId="5" fillId="3" borderId="5"/>
    <xf numFmtId="178" fontId="17" fillId="3" borderId="0"/>
    <xf numFmtId="178" fontId="17" fillId="3" borderId="4"/>
    <xf numFmtId="178" fontId="17" fillId="3" borderId="5"/>
  </cellStyleXfs>
  <cellXfs count="281">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0" fillId="0" borderId="0" xfId="0" applyAlignment="1">
      <alignment wrapText="1"/>
    </xf>
    <xf numFmtId="0" fontId="6" fillId="0" borderId="0" xfId="0" applyFont="1" applyAlignment="1">
      <alignment horizontal="left"/>
    </xf>
    <xf numFmtId="0" fontId="8" fillId="0" borderId="0" xfId="0" applyFont="1" applyAlignment="1">
      <alignment wrapText="1"/>
    </xf>
    <xf numFmtId="169" fontId="8" fillId="0" borderId="0" xfId="0" applyNumberFormat="1" applyFont="1" applyBorder="1" applyAlignment="1"/>
    <xf numFmtId="0" fontId="10" fillId="0" borderId="0" xfId="0" applyFont="1" applyAlignment="1">
      <alignment wrapText="1"/>
    </xf>
    <xf numFmtId="0" fontId="10" fillId="0" borderId="0" xfId="0" applyFont="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6" fillId="0" borderId="0" xfId="0" applyFont="1" applyBorder="1" applyAlignment="1">
      <alignment horizontal="left"/>
    </xf>
    <xf numFmtId="0" fontId="6" fillId="0" borderId="0" xfId="0" applyFont="1" applyFill="1" applyBorder="1" applyAlignment="1">
      <alignment horizontal="left"/>
    </xf>
    <xf numFmtId="169" fontId="8" fillId="0" borderId="0" xfId="0" applyNumberFormat="1" applyFont="1" applyFill="1" applyBorder="1" applyAlignment="1">
      <alignment horizontal="right"/>
    </xf>
    <xf numFmtId="171" fontId="10" fillId="0" borderId="0" xfId="3" applyNumberFormat="1" applyFont="1" applyFill="1" applyBorder="1" applyAlignment="1">
      <alignment horizontal="right" wrapText="1"/>
    </xf>
    <xf numFmtId="44" fontId="8" fillId="0" borderId="0" xfId="0" applyNumberFormat="1" applyFont="1" applyFill="1" applyBorder="1" applyAlignment="1"/>
    <xf numFmtId="169" fontId="10" fillId="0" borderId="0" xfId="0" applyNumberFormat="1" applyFont="1" applyFill="1" applyBorder="1" applyAlignment="1"/>
    <xf numFmtId="1" fontId="10" fillId="0" borderId="0" xfId="0" applyNumberFormat="1" applyFont="1" applyFill="1" applyBorder="1" applyAlignment="1"/>
    <xf numFmtId="0" fontId="0" fillId="0" borderId="0" xfId="0" applyAlignment="1">
      <alignment wrapText="1"/>
    </xf>
    <xf numFmtId="0" fontId="0" fillId="0" borderId="0" xfId="0" applyAlignment="1">
      <alignment wrapText="1"/>
    </xf>
    <xf numFmtId="0" fontId="10" fillId="0" borderId="0" xfId="0" applyFont="1"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18" fillId="4" borderId="0" xfId="0" applyFont="1" applyFill="1" applyAlignment="1">
      <alignment wrapText="1"/>
    </xf>
    <xf numFmtId="0" fontId="19" fillId="0" borderId="0" xfId="0" applyFont="1" applyAlignment="1">
      <alignment wrapText="1"/>
    </xf>
    <xf numFmtId="0" fontId="18" fillId="0" borderId="0" xfId="0" applyFont="1" applyAlignment="1">
      <alignment wrapText="1"/>
    </xf>
    <xf numFmtId="0" fontId="1" fillId="0" borderId="0" xfId="0" applyFont="1" applyBorder="1" applyAlignment="1">
      <alignment horizontal="left"/>
    </xf>
    <xf numFmtId="0" fontId="9" fillId="0" borderId="0" xfId="0" applyFont="1" applyBorder="1" applyAlignment="1">
      <alignment wrapText="1"/>
    </xf>
    <xf numFmtId="0" fontId="0" fillId="0" borderId="0" xfId="0" applyBorder="1" applyAlignment="1">
      <alignment wrapText="1"/>
    </xf>
    <xf numFmtId="0" fontId="14" fillId="0" borderId="6" xfId="0" applyFont="1" applyFill="1" applyBorder="1" applyAlignment="1">
      <alignment horizontal="center" wrapText="1"/>
    </xf>
    <xf numFmtId="0" fontId="14" fillId="5" borderId="6" xfId="0" applyFont="1" applyFill="1" applyBorder="1" applyAlignment="1">
      <alignment horizontal="center" wrapText="1"/>
    </xf>
    <xf numFmtId="0" fontId="6" fillId="5" borderId="0" xfId="0" applyFont="1" applyFill="1" applyBorder="1" applyAlignment="1">
      <alignment horizontal="left"/>
    </xf>
    <xf numFmtId="169" fontId="8" fillId="5" borderId="0" xfId="0" applyNumberFormat="1" applyFont="1" applyFill="1" applyBorder="1" applyAlignment="1">
      <alignment horizontal="right"/>
    </xf>
    <xf numFmtId="165" fontId="10" fillId="0" borderId="0" xfId="0" applyNumberFormat="1" applyFont="1" applyBorder="1" applyAlignment="1"/>
    <xf numFmtId="166" fontId="10" fillId="0" borderId="0" xfId="0" applyNumberFormat="1" applyFont="1" applyBorder="1" applyAlignment="1"/>
    <xf numFmtId="0" fontId="10" fillId="5" borderId="0" xfId="0" applyFont="1" applyFill="1" applyBorder="1" applyAlignment="1">
      <alignment horizontal="right" wrapText="1"/>
    </xf>
    <xf numFmtId="0" fontId="6" fillId="0" borderId="0" xfId="0" applyFont="1" applyBorder="1" applyAlignment="1">
      <alignment wrapText="1"/>
    </xf>
    <xf numFmtId="165" fontId="13" fillId="0" borderId="0" xfId="0" applyNumberFormat="1" applyFont="1" applyBorder="1" applyAlignment="1"/>
    <xf numFmtId="0" fontId="13" fillId="5" borderId="0" xfId="0" applyFont="1" applyFill="1" applyBorder="1" applyAlignment="1">
      <alignment horizontal="right" wrapText="1"/>
    </xf>
    <xf numFmtId="171" fontId="10" fillId="0" borderId="0" xfId="3" applyNumberFormat="1" applyFont="1" applyBorder="1" applyAlignment="1"/>
    <xf numFmtId="44" fontId="8" fillId="0" borderId="0" xfId="0" applyNumberFormat="1" applyFont="1" applyBorder="1" applyAlignment="1"/>
    <xf numFmtId="44" fontId="8" fillId="5" borderId="0" xfId="0" applyNumberFormat="1" applyFont="1" applyFill="1" applyBorder="1" applyAlignment="1"/>
    <xf numFmtId="169" fontId="10" fillId="0" borderId="0" xfId="0" applyNumberFormat="1" applyFont="1" applyBorder="1" applyAlignment="1"/>
    <xf numFmtId="169" fontId="10" fillId="5" borderId="0" xfId="0" applyNumberFormat="1" applyFont="1" applyFill="1" applyBorder="1" applyAlignment="1"/>
    <xf numFmtId="1" fontId="10" fillId="0" borderId="0" xfId="0" applyNumberFormat="1" applyFont="1" applyBorder="1" applyAlignment="1"/>
    <xf numFmtId="1" fontId="10" fillId="5" borderId="0" xfId="0" applyNumberFormat="1" applyFont="1" applyFill="1" applyBorder="1" applyAlignment="1"/>
    <xf numFmtId="0" fontId="7" fillId="4" borderId="0" xfId="0" applyFont="1" applyFill="1" applyAlignment="1">
      <alignment wrapText="1"/>
    </xf>
    <xf numFmtId="0" fontId="6" fillId="4" borderId="0" xfId="0" applyFont="1" applyFill="1" applyAlignment="1">
      <alignment horizontal="left"/>
    </xf>
    <xf numFmtId="0" fontId="0" fillId="4" borderId="0" xfId="0" applyFill="1" applyAlignment="1">
      <alignment wrapText="1"/>
    </xf>
    <xf numFmtId="171" fontId="3" fillId="0" borderId="0" xfId="3" applyNumberFormat="1" applyFont="1" applyAlignment="1">
      <alignment horizontal="left"/>
    </xf>
    <xf numFmtId="170" fontId="8" fillId="0" borderId="0" xfId="1" applyNumberFormat="1" applyFont="1" applyBorder="1" applyAlignment="1"/>
    <xf numFmtId="170" fontId="8" fillId="5" borderId="0" xfId="1" applyNumberFormat="1" applyFont="1" applyFill="1" applyBorder="1" applyAlignment="1">
      <alignment horizontal="right"/>
    </xf>
    <xf numFmtId="170" fontId="8" fillId="0" borderId="0" xfId="1" applyNumberFormat="1" applyFont="1" applyFill="1" applyBorder="1" applyAlignment="1">
      <alignment horizontal="right"/>
    </xf>
    <xf numFmtId="0" fontId="23" fillId="0" borderId="0" xfId="0" applyFont="1" applyAlignment="1">
      <alignment wrapText="1"/>
    </xf>
    <xf numFmtId="171" fontId="10" fillId="5" borderId="0" xfId="3" applyNumberFormat="1" applyFont="1" applyFill="1" applyBorder="1" applyAlignment="1"/>
    <xf numFmtId="0" fontId="24" fillId="5" borderId="6" xfId="0" applyFont="1" applyFill="1" applyBorder="1" applyAlignment="1">
      <alignment horizontal="center" wrapText="1"/>
    </xf>
    <xf numFmtId="0" fontId="24" fillId="0" borderId="6" xfId="0" applyFont="1" applyFill="1" applyBorder="1" applyAlignment="1">
      <alignment horizontal="center" wrapText="1"/>
    </xf>
    <xf numFmtId="0" fontId="25" fillId="5" borderId="0" xfId="0" applyFont="1" applyFill="1" applyBorder="1" applyAlignment="1">
      <alignment horizontal="left"/>
    </xf>
    <xf numFmtId="0" fontId="26" fillId="0" borderId="0" xfId="0" applyFont="1" applyAlignment="1">
      <alignment wrapText="1"/>
    </xf>
    <xf numFmtId="0" fontId="25" fillId="0" borderId="0" xfId="0" applyFont="1" applyAlignment="1">
      <alignment horizontal="left"/>
    </xf>
    <xf numFmtId="169" fontId="27" fillId="5" borderId="0" xfId="0" applyNumberFormat="1" applyFont="1" applyFill="1" applyBorder="1" applyAlignment="1">
      <alignment horizontal="right"/>
    </xf>
    <xf numFmtId="169" fontId="27" fillId="0" borderId="0" xfId="0" applyNumberFormat="1" applyFont="1" applyBorder="1" applyAlignment="1"/>
    <xf numFmtId="171" fontId="25" fillId="5" borderId="0" xfId="3" applyNumberFormat="1" applyFont="1" applyFill="1" applyBorder="1" applyAlignment="1"/>
    <xf numFmtId="171" fontId="25" fillId="0" borderId="0" xfId="3" applyNumberFormat="1" applyFont="1" applyBorder="1" applyAlignment="1"/>
    <xf numFmtId="0" fontId="25" fillId="5" borderId="0" xfId="0" applyFont="1" applyFill="1" applyBorder="1" applyAlignment="1">
      <alignment horizontal="right" wrapText="1"/>
    </xf>
    <xf numFmtId="0" fontId="25" fillId="0" borderId="0" xfId="0" applyFont="1" applyBorder="1" applyAlignment="1">
      <alignment wrapText="1"/>
    </xf>
    <xf numFmtId="165" fontId="25" fillId="5" borderId="0" xfId="0" applyNumberFormat="1" applyFont="1" applyFill="1" applyBorder="1" applyAlignment="1"/>
    <xf numFmtId="165" fontId="25" fillId="0" borderId="0" xfId="0" applyNumberFormat="1" applyFont="1" applyBorder="1" applyAlignment="1"/>
    <xf numFmtId="44" fontId="27" fillId="5" borderId="0" xfId="0" applyNumberFormat="1" applyFont="1" applyFill="1" applyBorder="1" applyAlignment="1"/>
    <xf numFmtId="44" fontId="27" fillId="0" borderId="0" xfId="0" applyNumberFormat="1" applyFont="1" applyBorder="1" applyAlignment="1"/>
    <xf numFmtId="170" fontId="27" fillId="5" borderId="0" xfId="1" applyNumberFormat="1" applyFont="1" applyFill="1" applyBorder="1" applyAlignment="1">
      <alignment horizontal="right"/>
    </xf>
    <xf numFmtId="170" fontId="27" fillId="0" borderId="0" xfId="1" applyNumberFormat="1" applyFont="1" applyBorder="1" applyAlignment="1"/>
    <xf numFmtId="169" fontId="25" fillId="5" borderId="0" xfId="0" applyNumberFormat="1" applyFont="1" applyFill="1" applyBorder="1" applyAlignment="1"/>
    <xf numFmtId="169" fontId="25" fillId="0" borderId="0" xfId="0" applyNumberFormat="1" applyFont="1" applyBorder="1" applyAlignment="1"/>
    <xf numFmtId="1" fontId="25" fillId="5" borderId="0" xfId="0" applyNumberFormat="1" applyFont="1" applyFill="1" applyBorder="1" applyAlignment="1"/>
    <xf numFmtId="1" fontId="25" fillId="0" borderId="0" xfId="0" applyNumberFormat="1" applyFont="1" applyBorder="1" applyAlignment="1"/>
    <xf numFmtId="171" fontId="0" fillId="0" borderId="0" xfId="3" applyNumberFormat="1" applyFont="1" applyAlignment="1">
      <alignment wrapText="1"/>
    </xf>
    <xf numFmtId="43" fontId="0" fillId="0" borderId="0" xfId="1" applyFont="1" applyAlignment="1">
      <alignment wrapText="1"/>
    </xf>
    <xf numFmtId="172" fontId="10" fillId="0" borderId="0" xfId="0" applyNumberFormat="1" applyFont="1" applyBorder="1" applyAlignment="1"/>
    <xf numFmtId="172" fontId="27" fillId="0" borderId="0" xfId="0" applyNumberFormat="1" applyFont="1" applyBorder="1" applyAlignment="1"/>
    <xf numFmtId="172" fontId="25" fillId="0" borderId="0" xfId="0" applyNumberFormat="1" applyFont="1" applyBorder="1" applyAlignment="1"/>
    <xf numFmtId="0" fontId="9" fillId="0" borderId="0" xfId="0" applyFont="1" applyAlignment="1">
      <alignment wrapText="1"/>
    </xf>
    <xf numFmtId="0" fontId="28" fillId="0" borderId="0" xfId="0" applyFont="1" applyAlignment="1">
      <alignment wrapText="1"/>
    </xf>
    <xf numFmtId="0" fontId="27" fillId="0" borderId="0" xfId="0" applyFont="1" applyAlignment="1">
      <alignment wrapText="1"/>
    </xf>
    <xf numFmtId="169" fontId="27" fillId="5" borderId="0" xfId="0" applyNumberFormat="1" applyFont="1" applyFill="1" applyBorder="1" applyAlignment="1"/>
    <xf numFmtId="169" fontId="8" fillId="0" borderId="0" xfId="0" applyNumberFormat="1" applyFont="1" applyAlignment="1"/>
    <xf numFmtId="169" fontId="27" fillId="0" borderId="0" xfId="0" applyNumberFormat="1" applyFont="1" applyAlignment="1"/>
    <xf numFmtId="169" fontId="8" fillId="5" borderId="0" xfId="0" applyNumberFormat="1" applyFont="1" applyFill="1" applyBorder="1" applyAlignment="1"/>
    <xf numFmtId="169" fontId="8" fillId="0" borderId="0" xfId="0" applyNumberFormat="1" applyFont="1" applyFill="1" applyBorder="1" applyAlignment="1"/>
    <xf numFmtId="171" fontId="25" fillId="5" borderId="0" xfId="3" applyNumberFormat="1" applyFont="1" applyFill="1" applyBorder="1" applyAlignment="1">
      <alignment horizontal="right"/>
    </xf>
    <xf numFmtId="171" fontId="25" fillId="0" borderId="0" xfId="3" applyNumberFormat="1" applyFont="1" applyAlignment="1">
      <alignment horizontal="right"/>
    </xf>
    <xf numFmtId="171" fontId="10" fillId="0" borderId="0" xfId="3" applyNumberFormat="1" applyFont="1" applyAlignment="1">
      <alignment horizontal="right"/>
    </xf>
    <xf numFmtId="171" fontId="10" fillId="5" borderId="0" xfId="3" applyNumberFormat="1" applyFont="1" applyFill="1" applyBorder="1" applyAlignment="1">
      <alignment horizontal="right"/>
    </xf>
    <xf numFmtId="171" fontId="10" fillId="0" borderId="0" xfId="0" applyNumberFormat="1" applyFont="1" applyAlignment="1"/>
    <xf numFmtId="165" fontId="10" fillId="0" borderId="0" xfId="0" applyNumberFormat="1" applyFont="1" applyAlignment="1"/>
    <xf numFmtId="0" fontId="6" fillId="4" borderId="0" xfId="0" applyFont="1" applyFill="1" applyAlignment="1">
      <alignment horizontal="centerContinuous" wrapText="1"/>
    </xf>
    <xf numFmtId="179" fontId="6" fillId="4" borderId="0" xfId="0" applyNumberFormat="1" applyFont="1" applyFill="1" applyAlignment="1">
      <alignment horizontal="centerContinuous" wrapText="1"/>
    </xf>
    <xf numFmtId="0" fontId="6" fillId="4" borderId="0" xfId="0" applyFont="1" applyFill="1" applyAlignment="1">
      <alignment wrapText="1"/>
    </xf>
    <xf numFmtId="0" fontId="6" fillId="0" borderId="0" xfId="0" applyFont="1" applyAlignment="1">
      <alignment wrapText="1"/>
    </xf>
    <xf numFmtId="0" fontId="28" fillId="0" borderId="0" xfId="0" applyFont="1" applyBorder="1" applyAlignment="1">
      <alignment wrapText="1"/>
    </xf>
    <xf numFmtId="0" fontId="8" fillId="0" borderId="0" xfId="0" applyFont="1" applyAlignment="1">
      <alignment vertical="top" wrapText="1"/>
    </xf>
    <xf numFmtId="0" fontId="25" fillId="0" borderId="0" xfId="0" applyFont="1" applyBorder="1" applyAlignment="1">
      <alignment horizontal="left"/>
    </xf>
    <xf numFmtId="0" fontId="8" fillId="0" borderId="0" xfId="0" applyFont="1" applyBorder="1" applyAlignment="1">
      <alignment vertical="top" wrapText="1"/>
    </xf>
    <xf numFmtId="170" fontId="25" fillId="5" borderId="0" xfId="1" applyNumberFormat="1" applyFont="1" applyFill="1" applyBorder="1" applyAlignment="1"/>
    <xf numFmtId="170" fontId="10" fillId="0" borderId="0" xfId="1" applyNumberFormat="1" applyFont="1" applyBorder="1" applyAlignment="1"/>
    <xf numFmtId="170" fontId="25" fillId="0" borderId="0" xfId="1" applyNumberFormat="1" applyFont="1" applyBorder="1" applyAlignment="1"/>
    <xf numFmtId="170" fontId="10" fillId="5" borderId="0" xfId="1" applyNumberFormat="1" applyFont="1" applyFill="1" applyBorder="1" applyAlignment="1"/>
    <xf numFmtId="170" fontId="10" fillId="0" borderId="0" xfId="1" applyNumberFormat="1" applyFont="1" applyFill="1" applyBorder="1" applyAlignment="1"/>
    <xf numFmtId="9" fontId="25" fillId="5" borderId="0" xfId="3" applyFont="1" applyFill="1" applyBorder="1" applyAlignment="1"/>
    <xf numFmtId="9" fontId="10" fillId="0" borderId="0" xfId="0" applyNumberFormat="1" applyFont="1" applyBorder="1" applyAlignment="1">
      <alignment vertical="center" wrapText="1"/>
    </xf>
    <xf numFmtId="9" fontId="25" fillId="0" borderId="0" xfId="0" applyNumberFormat="1" applyFont="1" applyBorder="1" applyAlignment="1">
      <alignment vertical="center" wrapText="1"/>
    </xf>
    <xf numFmtId="9" fontId="10" fillId="5" borderId="0" xfId="3" applyFont="1" applyFill="1" applyBorder="1" applyAlignment="1"/>
    <xf numFmtId="9" fontId="10" fillId="0" borderId="0" xfId="3" applyFont="1" applyFill="1" applyBorder="1" applyAlignment="1"/>
    <xf numFmtId="0" fontId="6" fillId="0" borderId="0" xfId="0" applyFont="1" applyAlignment="1">
      <alignment horizontal="left" vertical="top"/>
    </xf>
    <xf numFmtId="0" fontId="25" fillId="0" borderId="0" xfId="0" applyFont="1" applyAlignment="1">
      <alignment wrapText="1"/>
    </xf>
    <xf numFmtId="0" fontId="6" fillId="0" borderId="0" xfId="4" applyFont="1" applyBorder="1" applyAlignment="1">
      <alignment wrapText="1"/>
    </xf>
    <xf numFmtId="0" fontId="19" fillId="0" borderId="0" xfId="0" applyFont="1" applyAlignment="1">
      <alignment vertical="top" wrapText="1"/>
    </xf>
    <xf numFmtId="0" fontId="25" fillId="5" borderId="0" xfId="0" applyFont="1" applyFill="1" applyBorder="1" applyAlignment="1">
      <alignment horizontal="left" vertical="top"/>
    </xf>
    <xf numFmtId="0" fontId="9" fillId="0" borderId="0" xfId="0" applyFont="1" applyBorder="1" applyAlignment="1">
      <alignment vertical="top" wrapText="1"/>
    </xf>
    <xf numFmtId="0" fontId="26" fillId="0" borderId="0" xfId="0" applyFont="1" applyAlignment="1">
      <alignment vertical="top" wrapText="1"/>
    </xf>
    <xf numFmtId="0" fontId="6" fillId="0" borderId="0" xfId="4" applyFont="1" applyBorder="1" applyAlignment="1">
      <alignment horizontal="left" vertical="top"/>
    </xf>
    <xf numFmtId="0" fontId="6" fillId="5" borderId="0" xfId="0" applyFont="1" applyFill="1" applyBorder="1" applyAlignment="1">
      <alignment horizontal="left" vertical="top"/>
    </xf>
    <xf numFmtId="0" fontId="6" fillId="0" borderId="0" xfId="0" applyFont="1" applyFill="1" applyBorder="1" applyAlignment="1">
      <alignment horizontal="left" vertical="top"/>
    </xf>
    <xf numFmtId="0" fontId="6" fillId="0" borderId="0" xfId="0" applyFont="1" applyBorder="1" applyAlignment="1">
      <alignment horizontal="left" vertical="top"/>
    </xf>
    <xf numFmtId="0" fontId="25" fillId="0" borderId="0" xfId="0" applyFont="1" applyAlignment="1">
      <alignment horizontal="left" vertical="top"/>
    </xf>
    <xf numFmtId="0" fontId="8" fillId="0" borderId="0" xfId="0" applyFont="1" applyAlignment="1">
      <alignment vertical="center" wrapText="1"/>
    </xf>
    <xf numFmtId="169" fontId="27" fillId="5" borderId="0" xfId="0" applyNumberFormat="1" applyFont="1" applyFill="1" applyBorder="1" applyAlignment="1">
      <alignment vertical="top"/>
    </xf>
    <xf numFmtId="172" fontId="29" fillId="0" borderId="0" xfId="0" applyNumberFormat="1" applyFont="1" applyBorder="1" applyAlignment="1">
      <alignment vertical="top"/>
    </xf>
    <xf numFmtId="172" fontId="8" fillId="0" borderId="0" xfId="0" applyNumberFormat="1" applyFont="1" applyBorder="1" applyAlignment="1">
      <alignment vertical="top"/>
    </xf>
    <xf numFmtId="172" fontId="27" fillId="0" borderId="0" xfId="4" applyNumberFormat="1" applyFont="1" applyBorder="1" applyAlignment="1">
      <alignment vertical="top"/>
    </xf>
    <xf numFmtId="172" fontId="8" fillId="0" borderId="0" xfId="4" applyNumberFormat="1" applyFont="1" applyBorder="1" applyAlignment="1">
      <alignment vertical="top"/>
    </xf>
    <xf numFmtId="169" fontId="8" fillId="5" borderId="0" xfId="0" applyNumberFormat="1" applyFont="1" applyFill="1" applyBorder="1" applyAlignment="1">
      <alignment vertical="top"/>
    </xf>
    <xf numFmtId="169" fontId="8" fillId="0" borderId="0" xfId="0" applyNumberFormat="1" applyFont="1" applyBorder="1" applyAlignment="1">
      <alignment vertical="top"/>
    </xf>
    <xf numFmtId="169" fontId="8" fillId="0" borderId="0" xfId="0" applyNumberFormat="1" applyFont="1" applyFill="1" applyBorder="1" applyAlignment="1">
      <alignment vertical="top"/>
    </xf>
    <xf numFmtId="0" fontId="10" fillId="0" borderId="0" xfId="0" applyFont="1" applyAlignment="1">
      <alignment vertical="center" wrapText="1"/>
    </xf>
    <xf numFmtId="170" fontId="25" fillId="5" borderId="0" xfId="0" applyNumberFormat="1" applyFont="1" applyFill="1" applyBorder="1" applyAlignment="1">
      <alignment vertical="top"/>
    </xf>
    <xf numFmtId="173" fontId="30" fillId="0" borderId="0" xfId="0" applyNumberFormat="1" applyFont="1" applyBorder="1" applyAlignment="1">
      <alignment vertical="top"/>
    </xf>
    <xf numFmtId="173" fontId="10" fillId="0" borderId="0" xfId="0" applyNumberFormat="1" applyFont="1" applyBorder="1" applyAlignment="1">
      <alignment vertical="top"/>
    </xf>
    <xf numFmtId="173" fontId="25" fillId="0" borderId="0" xfId="4" applyNumberFormat="1" applyFont="1" applyBorder="1" applyAlignment="1">
      <alignment vertical="top"/>
    </xf>
    <xf numFmtId="173" fontId="10" fillId="0" borderId="0" xfId="4" applyNumberFormat="1" applyFont="1" applyBorder="1" applyAlignment="1">
      <alignment vertical="top"/>
    </xf>
    <xf numFmtId="170" fontId="10" fillId="5" borderId="0" xfId="0" applyNumberFormat="1" applyFont="1" applyFill="1" applyBorder="1" applyAlignment="1">
      <alignment vertical="top"/>
    </xf>
    <xf numFmtId="170" fontId="10" fillId="0" borderId="0" xfId="0" applyNumberFormat="1" applyFont="1" applyBorder="1" applyAlignment="1">
      <alignment vertical="top"/>
    </xf>
    <xf numFmtId="170" fontId="10" fillId="0" borderId="0" xfId="0" applyNumberFormat="1" applyFont="1" applyFill="1" applyBorder="1" applyAlignment="1">
      <alignment vertical="top"/>
    </xf>
    <xf numFmtId="167" fontId="25" fillId="5" borderId="0" xfId="0" applyNumberFormat="1" applyFont="1" applyFill="1" applyBorder="1" applyAlignment="1">
      <alignment vertical="top"/>
    </xf>
    <xf numFmtId="167" fontId="10" fillId="5" borderId="0" xfId="0" applyNumberFormat="1" applyFont="1" applyFill="1" applyBorder="1" applyAlignment="1">
      <alignment vertical="top"/>
    </xf>
    <xf numFmtId="167" fontId="10" fillId="0" borderId="0" xfId="0" applyNumberFormat="1" applyFont="1" applyFill="1" applyBorder="1" applyAlignment="1">
      <alignment vertical="top"/>
    </xf>
    <xf numFmtId="167" fontId="10" fillId="0" borderId="0" xfId="0" applyNumberFormat="1" applyFont="1" applyBorder="1" applyAlignment="1">
      <alignment vertical="top"/>
    </xf>
    <xf numFmtId="0" fontId="10" fillId="0" borderId="0" xfId="0" applyFont="1" applyFill="1" applyAlignment="1">
      <alignment vertical="center" wrapText="1"/>
    </xf>
    <xf numFmtId="169" fontId="27" fillId="5" borderId="1" xfId="0" applyNumberFormat="1" applyFont="1" applyFill="1" applyBorder="1" applyAlignment="1">
      <alignment vertical="top"/>
    </xf>
    <xf numFmtId="172" fontId="29" fillId="0" borderId="1" xfId="0" applyNumberFormat="1" applyFont="1" applyBorder="1" applyAlignment="1">
      <alignment vertical="top"/>
    </xf>
    <xf numFmtId="172" fontId="8" fillId="0" borderId="1" xfId="0" applyNumberFormat="1" applyFont="1" applyBorder="1" applyAlignment="1">
      <alignment vertical="top"/>
    </xf>
    <xf numFmtId="172" fontId="27" fillId="0" borderId="1" xfId="4" applyNumberFormat="1" applyFont="1" applyBorder="1" applyAlignment="1">
      <alignment vertical="top"/>
    </xf>
    <xf numFmtId="172" fontId="8" fillId="0" borderId="1" xfId="4" applyNumberFormat="1" applyFont="1" applyBorder="1" applyAlignment="1">
      <alignment vertical="top"/>
    </xf>
    <xf numFmtId="169" fontId="8" fillId="5" borderId="1" xfId="0" applyNumberFormat="1" applyFont="1" applyFill="1" applyBorder="1" applyAlignment="1">
      <alignment vertical="top"/>
    </xf>
    <xf numFmtId="169" fontId="8" fillId="0" borderId="1" xfId="0" applyNumberFormat="1" applyFont="1" applyBorder="1" applyAlignment="1">
      <alignment vertical="top"/>
    </xf>
    <xf numFmtId="0" fontId="6" fillId="0" borderId="0" xfId="0" applyFont="1" applyAlignment="1">
      <alignment horizontal="left" vertical="center"/>
    </xf>
    <xf numFmtId="0" fontId="30" fillId="0" borderId="0" xfId="0" applyFont="1" applyBorder="1" applyAlignment="1">
      <alignment horizontal="left" vertical="top"/>
    </xf>
    <xf numFmtId="44" fontId="27" fillId="5" borderId="0" xfId="0" applyNumberFormat="1" applyFont="1" applyFill="1" applyBorder="1" applyAlignment="1">
      <alignment vertical="top"/>
    </xf>
    <xf numFmtId="174" fontId="29" fillId="0" borderId="0" xfId="0" applyNumberFormat="1" applyFont="1" applyBorder="1" applyAlignment="1">
      <alignment vertical="top"/>
    </xf>
    <xf numFmtId="174" fontId="8" fillId="0" borderId="0" xfId="0" applyNumberFormat="1" applyFont="1" applyBorder="1" applyAlignment="1">
      <alignment vertical="top"/>
    </xf>
    <xf numFmtId="174" fontId="27" fillId="0" borderId="0" xfId="4" applyNumberFormat="1" applyFont="1" applyBorder="1" applyAlignment="1">
      <alignment vertical="top"/>
    </xf>
    <xf numFmtId="174" fontId="8" fillId="0" borderId="0" xfId="4" applyNumberFormat="1" applyFont="1" applyBorder="1" applyAlignment="1">
      <alignment vertical="top"/>
    </xf>
    <xf numFmtId="44" fontId="8" fillId="5" borderId="0" xfId="0" applyNumberFormat="1" applyFont="1" applyFill="1" applyBorder="1" applyAlignment="1">
      <alignment vertical="top"/>
    </xf>
    <xf numFmtId="8" fontId="8" fillId="0" borderId="0" xfId="0" applyNumberFormat="1" applyFont="1" applyBorder="1" applyAlignment="1">
      <alignment vertical="top"/>
    </xf>
    <xf numFmtId="44" fontId="8" fillId="0" borderId="0" xfId="0" applyNumberFormat="1" applyFont="1" applyFill="1" applyBorder="1" applyAlignment="1">
      <alignment vertical="top"/>
    </xf>
    <xf numFmtId="44" fontId="8" fillId="0" borderId="0" xfId="0" applyNumberFormat="1" applyFont="1" applyBorder="1" applyAlignment="1">
      <alignment vertical="top"/>
    </xf>
    <xf numFmtId="175" fontId="30" fillId="0" borderId="0" xfId="0" applyNumberFormat="1" applyFont="1" applyBorder="1" applyAlignment="1">
      <alignment vertical="top"/>
    </xf>
    <xf numFmtId="175" fontId="10" fillId="0" borderId="0" xfId="0" applyNumberFormat="1" applyFont="1" applyBorder="1" applyAlignment="1">
      <alignment vertical="top"/>
    </xf>
    <xf numFmtId="175" fontId="25" fillId="0" borderId="0" xfId="4" applyNumberFormat="1" applyFont="1" applyBorder="1" applyAlignment="1">
      <alignment vertical="top"/>
    </xf>
    <xf numFmtId="175" fontId="10" fillId="0" borderId="0" xfId="4" applyNumberFormat="1" applyFont="1" applyBorder="1" applyAlignment="1">
      <alignment vertical="top"/>
    </xf>
    <xf numFmtId="168" fontId="10" fillId="0" borderId="0" xfId="0" applyNumberFormat="1" applyFont="1" applyFill="1" applyBorder="1" applyAlignment="1">
      <alignment vertical="top"/>
    </xf>
    <xf numFmtId="168" fontId="10" fillId="5" borderId="0" xfId="0" applyNumberFormat="1" applyFont="1" applyFill="1" applyBorder="1" applyAlignment="1">
      <alignment vertical="top"/>
    </xf>
    <xf numFmtId="43" fontId="10" fillId="0" borderId="0" xfId="0" applyNumberFormat="1" applyFont="1" applyBorder="1" applyAlignment="1">
      <alignment vertical="top"/>
    </xf>
    <xf numFmtId="175" fontId="25" fillId="5" borderId="0" xfId="4" applyNumberFormat="1" applyFont="1" applyFill="1" applyBorder="1" applyAlignment="1">
      <alignment vertical="top"/>
    </xf>
    <xf numFmtId="168" fontId="25" fillId="5" borderId="0" xfId="0" applyNumberFormat="1" applyFont="1" applyFill="1" applyBorder="1" applyAlignment="1">
      <alignment vertical="top"/>
    </xf>
    <xf numFmtId="168" fontId="25" fillId="5" borderId="0" xfId="0" applyNumberFormat="1" applyFont="1" applyFill="1" applyBorder="1" applyAlignment="1"/>
    <xf numFmtId="175" fontId="30" fillId="0" borderId="0" xfId="0" applyNumberFormat="1" applyFont="1" applyBorder="1" applyAlignment="1"/>
    <xf numFmtId="175" fontId="10" fillId="0" borderId="0" xfId="0" applyNumberFormat="1" applyFont="1" applyBorder="1" applyAlignment="1"/>
    <xf numFmtId="175" fontId="25" fillId="0" borderId="0" xfId="4" applyNumberFormat="1" applyFont="1" applyBorder="1" applyAlignment="1"/>
    <xf numFmtId="175" fontId="10" fillId="0" borderId="0" xfId="4" applyNumberFormat="1" applyFont="1" applyBorder="1" applyAlignment="1"/>
    <xf numFmtId="168" fontId="10" fillId="5" borderId="0" xfId="0" applyNumberFormat="1" applyFont="1" applyFill="1" applyBorder="1" applyAlignment="1"/>
    <xf numFmtId="167" fontId="10" fillId="0" borderId="0" xfId="0" applyNumberFormat="1" applyFont="1" applyFill="1" applyBorder="1" applyAlignment="1"/>
    <xf numFmtId="168" fontId="10" fillId="0" borderId="0" xfId="0" applyNumberFormat="1" applyFont="1" applyFill="1" applyBorder="1" applyAlignment="1"/>
    <xf numFmtId="43" fontId="10" fillId="0" borderId="0" xfId="0" applyNumberFormat="1" applyFont="1" applyBorder="1" applyAlignment="1"/>
    <xf numFmtId="167" fontId="10" fillId="0" borderId="0" xfId="0" applyNumberFormat="1" applyFont="1" applyBorder="1" applyAlignment="1"/>
    <xf numFmtId="44" fontId="27" fillId="5" borderId="1" xfId="0" applyNumberFormat="1" applyFont="1" applyFill="1" applyBorder="1" applyAlignment="1">
      <alignment vertical="top"/>
    </xf>
    <xf numFmtId="174" fontId="29" fillId="0" borderId="1" xfId="0" applyNumberFormat="1" applyFont="1" applyBorder="1" applyAlignment="1">
      <alignment vertical="top"/>
    </xf>
    <xf numFmtId="174" fontId="8" fillId="0" borderId="1" xfId="0" applyNumberFormat="1" applyFont="1" applyBorder="1" applyAlignment="1">
      <alignment vertical="top"/>
    </xf>
    <xf numFmtId="174" fontId="27" fillId="0" borderId="1" xfId="4" applyNumberFormat="1" applyFont="1" applyBorder="1" applyAlignment="1">
      <alignment vertical="top"/>
    </xf>
    <xf numFmtId="174" fontId="8" fillId="0" borderId="1" xfId="4" applyNumberFormat="1" applyFont="1" applyBorder="1" applyAlignment="1">
      <alignment vertical="top"/>
    </xf>
    <xf numFmtId="44" fontId="8" fillId="5" borderId="1" xfId="0" applyNumberFormat="1" applyFont="1" applyFill="1" applyBorder="1" applyAlignment="1">
      <alignment vertical="top"/>
    </xf>
    <xf numFmtId="8" fontId="8" fillId="0" borderId="1" xfId="0" applyNumberFormat="1" applyFont="1" applyBorder="1" applyAlignment="1">
      <alignment vertical="top"/>
    </xf>
    <xf numFmtId="44" fontId="8" fillId="0" borderId="1" xfId="0" applyNumberFormat="1" applyFont="1" applyBorder="1" applyAlignment="1">
      <alignment vertical="top"/>
    </xf>
    <xf numFmtId="0" fontId="24" fillId="5" borderId="6" xfId="0" applyFont="1" applyFill="1" applyBorder="1" applyAlignment="1" applyProtection="1">
      <alignment horizontal="center" wrapText="1"/>
      <protection locked="0"/>
    </xf>
    <xf numFmtId="0" fontId="31" fillId="0" borderId="6" xfId="0" applyFont="1" applyFill="1" applyBorder="1" applyAlignment="1">
      <alignment horizontal="center" wrapText="1"/>
    </xf>
    <xf numFmtId="0" fontId="32" fillId="0" borderId="6" xfId="0" applyFont="1" applyFill="1" applyBorder="1" applyAlignment="1">
      <alignment horizontal="center" wrapText="1"/>
    </xf>
    <xf numFmtId="0" fontId="14" fillId="5" borderId="6" xfId="0" applyFont="1" applyFill="1" applyBorder="1" applyAlignment="1" applyProtection="1">
      <alignment horizontal="center" wrapText="1"/>
      <protection locked="0"/>
    </xf>
    <xf numFmtId="0" fontId="14" fillId="0" borderId="6" xfId="0" applyFont="1" applyFill="1" applyBorder="1" applyAlignment="1" applyProtection="1">
      <alignment horizontal="center" wrapText="1"/>
      <protection locked="0"/>
    </xf>
    <xf numFmtId="0" fontId="25" fillId="5" borderId="0" xfId="0" applyFont="1" applyFill="1" applyBorder="1" applyAlignment="1" applyProtection="1">
      <alignment horizontal="left"/>
      <protection locked="0"/>
    </xf>
    <xf numFmtId="0" fontId="6" fillId="5" borderId="0" xfId="0" applyFont="1" applyFill="1" applyBorder="1" applyAlignment="1" applyProtection="1">
      <alignment horizontal="left"/>
      <protection locked="0"/>
    </xf>
    <xf numFmtId="0" fontId="6" fillId="0" borderId="0" xfId="0" applyFont="1" applyBorder="1" applyAlignment="1" applyProtection="1">
      <alignment wrapText="1"/>
      <protection locked="0"/>
    </xf>
    <xf numFmtId="0" fontId="8" fillId="0" borderId="0" xfId="0" applyFont="1" applyBorder="1" applyAlignment="1" applyProtection="1">
      <alignment wrapText="1"/>
      <protection locked="0"/>
    </xf>
    <xf numFmtId="0" fontId="8" fillId="0" borderId="0" xfId="0" applyFont="1" applyBorder="1" applyAlignment="1">
      <alignment wrapText="1"/>
    </xf>
    <xf numFmtId="169" fontId="27" fillId="5" borderId="0" xfId="0" applyNumberFormat="1" applyFont="1" applyFill="1" applyBorder="1" applyAlignment="1" applyProtection="1">
      <protection locked="0"/>
    </xf>
    <xf numFmtId="169" fontId="8" fillId="0" borderId="0" xfId="0" applyNumberFormat="1" applyFont="1" applyBorder="1" applyAlignment="1" applyProtection="1">
      <protection locked="0"/>
    </xf>
    <xf numFmtId="169" fontId="27" fillId="0" borderId="0" xfId="2" applyNumberFormat="1" applyFont="1" applyBorder="1"/>
    <xf numFmtId="169" fontId="8" fillId="0" borderId="0" xfId="2" applyNumberFormat="1" applyFont="1" applyBorder="1"/>
    <xf numFmtId="169" fontId="8" fillId="5" borderId="0" xfId="0" applyNumberFormat="1" applyFont="1" applyFill="1" applyBorder="1" applyAlignment="1" applyProtection="1">
      <protection locked="0"/>
    </xf>
    <xf numFmtId="170" fontId="25" fillId="5" borderId="0" xfId="2" applyNumberFormat="1" applyFont="1" applyFill="1" applyBorder="1" applyAlignment="1" applyProtection="1">
      <protection locked="0"/>
    </xf>
    <xf numFmtId="170" fontId="10" fillId="0" borderId="0" xfId="0" applyNumberFormat="1" applyFont="1" applyBorder="1" applyAlignment="1" applyProtection="1">
      <protection locked="0"/>
    </xf>
    <xf numFmtId="173" fontId="25" fillId="0" borderId="0" xfId="4" applyNumberFormat="1" applyFont="1" applyBorder="1"/>
    <xf numFmtId="173" fontId="10" fillId="0" borderId="0" xfId="4" applyNumberFormat="1" applyFont="1" applyBorder="1"/>
    <xf numFmtId="170" fontId="10" fillId="5" borderId="0" xfId="2" applyNumberFormat="1" applyFont="1" applyFill="1" applyBorder="1" applyAlignment="1" applyProtection="1">
      <protection locked="0"/>
    </xf>
    <xf numFmtId="170" fontId="10" fillId="0" borderId="0" xfId="0" applyNumberFormat="1" applyFont="1" applyBorder="1" applyAlignment="1"/>
    <xf numFmtId="167" fontId="10" fillId="0" borderId="0" xfId="0" applyNumberFormat="1" applyFont="1" applyBorder="1" applyAlignment="1" applyProtection="1">
      <protection locked="0"/>
    </xf>
    <xf numFmtId="167" fontId="10" fillId="5" borderId="0" xfId="0" applyNumberFormat="1" applyFont="1" applyFill="1" applyBorder="1" applyAlignment="1" applyProtection="1">
      <protection locked="0"/>
    </xf>
    <xf numFmtId="167" fontId="25" fillId="5" borderId="0" xfId="0" applyNumberFormat="1" applyFont="1" applyFill="1" applyBorder="1" applyAlignment="1" applyProtection="1">
      <protection locked="0"/>
    </xf>
    <xf numFmtId="169" fontId="27" fillId="5" borderId="2" xfId="0" applyNumberFormat="1" applyFont="1" applyFill="1" applyBorder="1" applyAlignment="1" applyProtection="1">
      <protection locked="0"/>
    </xf>
    <xf numFmtId="172" fontId="8" fillId="0" borderId="2" xfId="0" applyNumberFormat="1" applyFont="1" applyBorder="1" applyAlignment="1" applyProtection="1">
      <protection locked="0"/>
    </xf>
    <xf numFmtId="169" fontId="8" fillId="0" borderId="2" xfId="0" applyNumberFormat="1" applyFont="1" applyBorder="1" applyAlignment="1" applyProtection="1">
      <protection locked="0"/>
    </xf>
    <xf numFmtId="169" fontId="27" fillId="0" borderId="2" xfId="0" applyNumberFormat="1" applyFont="1" applyBorder="1" applyAlignment="1" applyProtection="1">
      <protection locked="0"/>
    </xf>
    <xf numFmtId="169" fontId="8" fillId="5" borderId="2" xfId="0" applyNumberFormat="1" applyFont="1" applyFill="1" applyBorder="1" applyAlignment="1" applyProtection="1">
      <protection locked="0"/>
    </xf>
    <xf numFmtId="169" fontId="8" fillId="0" borderId="2" xfId="0" applyNumberFormat="1" applyFont="1" applyBorder="1" applyAlignment="1"/>
    <xf numFmtId="6" fontId="6" fillId="0" borderId="0" xfId="0" applyNumberFormat="1" applyFont="1" applyBorder="1" applyAlignment="1" applyProtection="1">
      <alignment wrapText="1"/>
      <protection locked="0"/>
    </xf>
    <xf numFmtId="173" fontId="6" fillId="0" borderId="0" xfId="4" applyNumberFormat="1" applyFont="1" applyBorder="1" applyAlignment="1">
      <alignment horizontal="left"/>
    </xf>
    <xf numFmtId="6" fontId="6" fillId="0" borderId="0" xfId="0" applyNumberFormat="1" applyFont="1" applyBorder="1" applyAlignment="1">
      <alignment wrapText="1"/>
    </xf>
    <xf numFmtId="164" fontId="27" fillId="5" borderId="0" xfId="0" applyNumberFormat="1" applyFont="1" applyFill="1" applyBorder="1" applyAlignment="1" applyProtection="1">
      <protection locked="0"/>
    </xf>
    <xf numFmtId="6" fontId="8" fillId="0" borderId="0" xfId="0" applyNumberFormat="1" applyFont="1" applyBorder="1" applyAlignment="1" applyProtection="1">
      <alignment wrapText="1"/>
      <protection locked="0"/>
    </xf>
    <xf numFmtId="0" fontId="27" fillId="0" borderId="0" xfId="0" applyFont="1" applyBorder="1" applyAlignment="1">
      <alignment wrapText="1"/>
    </xf>
    <xf numFmtId="164" fontId="8" fillId="5" borderId="0" xfId="0" applyNumberFormat="1" applyFont="1" applyFill="1" applyBorder="1" applyAlignment="1" applyProtection="1">
      <protection locked="0"/>
    </xf>
    <xf numFmtId="6" fontId="8" fillId="0" borderId="0" xfId="0" applyNumberFormat="1" applyFont="1" applyBorder="1" applyAlignment="1">
      <alignment wrapText="1"/>
    </xf>
    <xf numFmtId="6" fontId="6" fillId="0" borderId="0" xfId="0" applyNumberFormat="1" applyFont="1" applyAlignment="1">
      <alignment wrapText="1"/>
    </xf>
    <xf numFmtId="180" fontId="10" fillId="0" borderId="0" xfId="0" applyNumberFormat="1" applyFont="1" applyBorder="1" applyAlignment="1"/>
    <xf numFmtId="181" fontId="10" fillId="0" borderId="0" xfId="0" applyNumberFormat="1" applyFont="1" applyBorder="1" applyAlignment="1"/>
    <xf numFmtId="0" fontId="8" fillId="0" borderId="0" xfId="0" applyFont="1" applyFill="1" applyAlignment="1">
      <alignment wrapText="1"/>
    </xf>
    <xf numFmtId="171" fontId="25" fillId="0" borderId="0" xfId="3" applyNumberFormat="1" applyFont="1" applyFill="1" applyAlignment="1">
      <alignment horizontal="right"/>
    </xf>
    <xf numFmtId="174" fontId="29" fillId="5" borderId="0" xfId="0" applyNumberFormat="1" applyFont="1" applyFill="1" applyBorder="1" applyAlignment="1">
      <alignment vertical="top"/>
    </xf>
    <xf numFmtId="175" fontId="30" fillId="5" borderId="0" xfId="0" applyNumberFormat="1" applyFont="1" applyFill="1" applyBorder="1" applyAlignment="1">
      <alignment vertical="top"/>
    </xf>
    <xf numFmtId="173" fontId="30" fillId="5" borderId="0" xfId="0" applyNumberFormat="1" applyFont="1" applyFill="1" applyBorder="1" applyAlignment="1">
      <alignment vertical="top"/>
    </xf>
    <xf numFmtId="44" fontId="27" fillId="0" borderId="0" xfId="0" applyNumberFormat="1" applyFont="1" applyFill="1" applyBorder="1" applyAlignment="1"/>
    <xf numFmtId="174" fontId="29" fillId="0" borderId="0" xfId="0" applyNumberFormat="1" applyFont="1" applyFill="1" applyBorder="1" applyAlignment="1">
      <alignment vertical="top"/>
    </xf>
    <xf numFmtId="0" fontId="25" fillId="5" borderId="0" xfId="0" applyFont="1" applyFill="1" applyBorder="1" applyAlignment="1">
      <alignment horizontal="right"/>
    </xf>
    <xf numFmtId="44" fontId="27" fillId="5" borderId="0" xfId="0" applyNumberFormat="1" applyFont="1" applyFill="1" applyBorder="1" applyAlignment="1">
      <alignment horizontal="right"/>
    </xf>
    <xf numFmtId="1" fontId="25" fillId="5" borderId="0" xfId="0" applyNumberFormat="1" applyFont="1" applyFill="1" applyBorder="1" applyAlignment="1">
      <alignment horizontal="right"/>
    </xf>
    <xf numFmtId="165" fontId="25" fillId="0" borderId="0" xfId="3" applyNumberFormat="1" applyFont="1" applyBorder="1" applyAlignment="1"/>
    <xf numFmtId="165" fontId="25" fillId="0" borderId="0" xfId="3" applyNumberFormat="1" applyFont="1" applyBorder="1" applyAlignment="1">
      <alignment wrapText="1"/>
    </xf>
    <xf numFmtId="170" fontId="10" fillId="5" borderId="0" xfId="0" applyNumberFormat="1" applyFont="1" applyFill="1" applyBorder="1" applyAlignment="1" applyProtection="1">
      <protection locked="0"/>
    </xf>
    <xf numFmtId="169" fontId="25" fillId="5" borderId="0" xfId="0" applyNumberFormat="1" applyFont="1" applyFill="1" applyBorder="1" applyAlignment="1">
      <alignment horizontal="left"/>
    </xf>
    <xf numFmtId="171" fontId="10" fillId="0" borderId="0" xfId="0" applyNumberFormat="1" applyFont="1" applyBorder="1" applyAlignment="1"/>
    <xf numFmtId="1" fontId="25" fillId="0" borderId="0" xfId="0" applyNumberFormat="1" applyFont="1" applyFill="1" applyBorder="1" applyAlignment="1"/>
    <xf numFmtId="171" fontId="25" fillId="0" borderId="0" xfId="3" applyNumberFormat="1" applyFont="1" applyFill="1" applyBorder="1" applyAlignment="1"/>
    <xf numFmtId="165" fontId="25" fillId="0" borderId="0" xfId="3" applyNumberFormat="1" applyFont="1" applyFill="1" applyBorder="1" applyAlignment="1">
      <alignment wrapText="1"/>
    </xf>
    <xf numFmtId="171" fontId="25" fillId="0" borderId="0" xfId="3" applyNumberFormat="1" applyFont="1" applyFill="1" applyBorder="1" applyAlignment="1">
      <alignment wrapText="1"/>
    </xf>
    <xf numFmtId="171" fontId="25" fillId="0" borderId="0" xfId="3" applyNumberFormat="1" applyFont="1" applyBorder="1" applyAlignment="1">
      <alignment wrapText="1"/>
    </xf>
    <xf numFmtId="165" fontId="25" fillId="5" borderId="0" xfId="3" applyNumberFormat="1" applyFont="1" applyFill="1" applyBorder="1" applyAlignment="1"/>
    <xf numFmtId="171" fontId="25" fillId="5" borderId="0" xfId="3" applyNumberFormat="1" applyFont="1" applyFill="1" applyAlignment="1">
      <alignment horizontal="right"/>
    </xf>
    <xf numFmtId="0" fontId="7" fillId="0" borderId="0" xfId="0" applyFont="1" applyFill="1" applyAlignment="1">
      <alignment wrapText="1"/>
    </xf>
    <xf numFmtId="172" fontId="25" fillId="0" borderId="0" xfId="0" applyNumberFormat="1" applyFont="1" applyFill="1" applyBorder="1" applyAlignment="1"/>
    <xf numFmtId="0" fontId="20" fillId="0" borderId="0" xfId="0" applyFont="1" applyAlignment="1">
      <alignment horizontal="left" vertical="top" wrapText="1"/>
    </xf>
    <xf numFmtId="0" fontId="22" fillId="4" borderId="0" xfId="0" applyFont="1" applyFill="1" applyAlignment="1">
      <alignment horizontal="center" wrapText="1"/>
    </xf>
    <xf numFmtId="0" fontId="22" fillId="4" borderId="0" xfId="0" applyFont="1" applyFill="1" applyAlignment="1">
      <alignment horizontal="center"/>
    </xf>
    <xf numFmtId="179" fontId="22" fillId="4" borderId="0" xfId="0" applyNumberFormat="1" applyFont="1" applyFill="1" applyAlignment="1">
      <alignment horizontal="center" wrapText="1"/>
    </xf>
    <xf numFmtId="0" fontId="2" fillId="0" borderId="0" xfId="0" applyFont="1" applyAlignment="1">
      <alignment horizontal="left" vertical="top" wrapText="1"/>
    </xf>
    <xf numFmtId="0" fontId="4" fillId="0" borderId="0" xfId="0" applyFont="1" applyAlignment="1">
      <alignment horizontal="left" vertical="top" wrapText="1"/>
    </xf>
    <xf numFmtId="0" fontId="20" fillId="0" borderId="0" xfId="0" applyFont="1" applyFill="1" applyAlignment="1">
      <alignment horizontal="left" vertical="top" wrapText="1"/>
    </xf>
    <xf numFmtId="0" fontId="2" fillId="0" borderId="0" xfId="0" applyFont="1" applyAlignment="1">
      <alignment horizontal="left" vertical="center" wrapText="1"/>
    </xf>
    <xf numFmtId="0" fontId="36" fillId="0" borderId="0" xfId="0" applyFont="1" applyAlignment="1">
      <alignment vertical="top" wrapText="1"/>
    </xf>
    <xf numFmtId="0" fontId="20" fillId="0" borderId="0" xfId="0" applyFont="1" applyAlignment="1">
      <alignment vertical="top" wrapText="1"/>
    </xf>
    <xf numFmtId="0" fontId="20" fillId="0" borderId="0" xfId="0" applyFont="1" applyAlignment="1">
      <alignment horizontal="left" vertical="top"/>
    </xf>
    <xf numFmtId="0" fontId="20" fillId="0" borderId="0" xfId="0" applyFont="1" applyAlignment="1">
      <alignment horizontal="left" wrapText="1"/>
    </xf>
    <xf numFmtId="0" fontId="20" fillId="0" borderId="0" xfId="0" applyFont="1" applyAlignment="1">
      <alignment wrapText="1"/>
    </xf>
    <xf numFmtId="0" fontId="20" fillId="0" borderId="0" xfId="0" applyFont="1" applyAlignment="1">
      <alignment horizontal="left"/>
    </xf>
    <xf numFmtId="0" fontId="34" fillId="0" borderId="0" xfId="0" applyFont="1" applyAlignment="1">
      <alignment horizontal="left" vertical="top" wrapText="1"/>
    </xf>
    <xf numFmtId="0" fontId="33" fillId="0" borderId="0" xfId="0" applyFont="1" applyBorder="1" applyAlignment="1">
      <alignment vertical="top" wrapText="1"/>
    </xf>
    <xf numFmtId="0" fontId="6" fillId="0" borderId="0" xfId="0" applyFont="1" applyBorder="1" applyAlignment="1">
      <alignment vertical="top" wrapText="1"/>
    </xf>
    <xf numFmtId="0" fontId="6" fillId="0" borderId="0" xfId="0" applyFont="1" applyBorder="1" applyAlignment="1">
      <alignment horizontal="left" vertical="top"/>
    </xf>
    <xf numFmtId="0" fontId="22" fillId="4" borderId="0" xfId="0" applyFont="1" applyFill="1" applyBorder="1" applyAlignment="1">
      <alignment horizontal="center" wrapText="1"/>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100"/>
  <sheetViews>
    <sheetView tabSelected="1" view="pageBreakPreview" zoomScale="70" zoomScaleNormal="100" zoomScaleSheetLayoutView="70" zoomScalePageLayoutView="30" workbookViewId="0">
      <selection sqref="A1:W1"/>
    </sheetView>
  </sheetViews>
  <sheetFormatPr defaultColWidth="21.33203125" defaultRowHeight="13.2" x14ac:dyDescent="0.25"/>
  <cols>
    <col min="1" max="1" width="74.109375" style="3" bestFit="1" customWidth="1"/>
    <col min="2" max="3" width="13.44140625" style="26" customWidth="1"/>
    <col min="4" max="4" width="13.6640625" style="26" customWidth="1"/>
    <col min="5" max="8" width="13.44140625" style="26" customWidth="1"/>
    <col min="9" max="9" width="13.6640625" style="26" customWidth="1"/>
    <col min="10" max="13" width="13.44140625" style="26" customWidth="1"/>
    <col min="14" max="14" width="13.6640625" style="26" customWidth="1"/>
    <col min="15" max="17" width="13.44140625" style="26" customWidth="1"/>
    <col min="18" max="18" width="13.44140625" style="25" customWidth="1"/>
    <col min="19" max="19" width="13.6640625" style="24" customWidth="1"/>
    <col min="20" max="20" width="13.44140625" style="24" customWidth="1"/>
    <col min="21" max="21" width="13.44140625" style="22" customWidth="1"/>
    <col min="22" max="23" width="13.44140625" style="3" customWidth="1"/>
    <col min="24" max="16384" width="21.33203125" style="3"/>
  </cols>
  <sheetData>
    <row r="1" spans="1:23" s="27" customFormat="1" ht="18.75" customHeight="1" x14ac:dyDescent="0.35">
      <c r="A1" s="263" t="s">
        <v>76</v>
      </c>
      <c r="B1" s="263"/>
      <c r="C1" s="263"/>
      <c r="D1" s="263"/>
      <c r="E1" s="263"/>
      <c r="F1" s="263"/>
      <c r="G1" s="263"/>
      <c r="H1" s="263"/>
      <c r="I1" s="263"/>
      <c r="J1" s="263"/>
      <c r="K1" s="263"/>
      <c r="L1" s="263"/>
      <c r="M1" s="263"/>
      <c r="N1" s="263"/>
      <c r="O1" s="263"/>
      <c r="P1" s="263"/>
      <c r="Q1" s="263"/>
      <c r="R1" s="263"/>
      <c r="S1" s="263"/>
      <c r="T1" s="263"/>
      <c r="U1" s="263"/>
      <c r="V1" s="263"/>
      <c r="W1" s="263"/>
    </row>
    <row r="2" spans="1:23" s="27" customFormat="1" ht="18.75" customHeight="1" x14ac:dyDescent="0.35">
      <c r="A2" s="263" t="s">
        <v>42</v>
      </c>
      <c r="B2" s="263"/>
      <c r="C2" s="263"/>
      <c r="D2" s="263"/>
      <c r="E2" s="263"/>
      <c r="F2" s="263"/>
      <c r="G2" s="263"/>
      <c r="H2" s="263"/>
      <c r="I2" s="263"/>
      <c r="J2" s="263"/>
      <c r="K2" s="263"/>
      <c r="L2" s="263"/>
      <c r="M2" s="263"/>
      <c r="N2" s="263"/>
      <c r="O2" s="263"/>
      <c r="P2" s="263"/>
      <c r="Q2" s="263"/>
      <c r="R2" s="263"/>
      <c r="S2" s="263"/>
      <c r="T2" s="263"/>
      <c r="U2" s="263"/>
      <c r="V2" s="263"/>
      <c r="W2" s="263"/>
    </row>
    <row r="3" spans="1:23" s="27" customFormat="1" ht="18.75" customHeight="1" x14ac:dyDescent="0.35">
      <c r="A3" s="263" t="s">
        <v>66</v>
      </c>
      <c r="B3" s="263"/>
      <c r="C3" s="263"/>
      <c r="D3" s="263"/>
      <c r="E3" s="263"/>
      <c r="F3" s="263"/>
      <c r="G3" s="263"/>
      <c r="H3" s="263"/>
      <c r="I3" s="263"/>
      <c r="J3" s="263"/>
      <c r="K3" s="263"/>
      <c r="L3" s="263"/>
      <c r="M3" s="263"/>
      <c r="N3" s="263"/>
      <c r="O3" s="263"/>
      <c r="P3" s="263"/>
      <c r="Q3" s="263"/>
      <c r="R3" s="263"/>
      <c r="S3" s="263"/>
      <c r="T3" s="263"/>
      <c r="U3" s="263"/>
      <c r="V3" s="263"/>
      <c r="W3" s="263"/>
    </row>
    <row r="4" spans="1:23" s="52" customFormat="1" ht="15.6" x14ac:dyDescent="0.3">
      <c r="A4" s="50" t="s">
        <v>1</v>
      </c>
      <c r="B4" s="50"/>
      <c r="C4" s="50"/>
      <c r="D4" s="260"/>
      <c r="E4" s="50"/>
      <c r="F4" s="50"/>
      <c r="G4" s="50"/>
      <c r="H4" s="50"/>
      <c r="I4" s="50"/>
      <c r="J4" s="50"/>
      <c r="K4" s="50"/>
      <c r="L4" s="50"/>
      <c r="M4" s="50"/>
      <c r="N4" s="50"/>
      <c r="O4" s="50"/>
      <c r="P4" s="50"/>
      <c r="Q4" s="50"/>
      <c r="R4" s="50"/>
      <c r="S4" s="50"/>
      <c r="T4" s="50"/>
      <c r="U4" s="50"/>
      <c r="V4" s="50"/>
      <c r="W4" s="50"/>
    </row>
    <row r="5" spans="1:23" ht="18.75" customHeight="1" x14ac:dyDescent="0.3">
      <c r="A5" s="12"/>
      <c r="B5" s="60" t="s">
        <v>108</v>
      </c>
      <c r="C5" s="60" t="s">
        <v>107</v>
      </c>
      <c r="D5" s="59" t="s">
        <v>106</v>
      </c>
      <c r="E5" s="60" t="s">
        <v>105</v>
      </c>
      <c r="F5" s="60" t="s">
        <v>100</v>
      </c>
      <c r="G5" s="60" t="s">
        <v>98</v>
      </c>
      <c r="H5" s="60" t="s">
        <v>97</v>
      </c>
      <c r="I5" s="59" t="s">
        <v>81</v>
      </c>
      <c r="J5" s="60" t="s">
        <v>82</v>
      </c>
      <c r="K5" s="33" t="s">
        <v>75</v>
      </c>
      <c r="L5" s="33" t="s">
        <v>74</v>
      </c>
      <c r="M5" s="33" t="s">
        <v>72</v>
      </c>
      <c r="N5" s="59" t="s">
        <v>70</v>
      </c>
      <c r="O5" s="60" t="s">
        <v>69</v>
      </c>
      <c r="P5" s="33" t="s">
        <v>65</v>
      </c>
      <c r="Q5" s="33" t="s">
        <v>53</v>
      </c>
      <c r="R5" s="33" t="s">
        <v>51</v>
      </c>
      <c r="S5" s="34" t="s">
        <v>43</v>
      </c>
      <c r="T5" s="33" t="s">
        <v>44</v>
      </c>
      <c r="U5" s="33" t="s">
        <v>45</v>
      </c>
      <c r="V5" s="33" t="s">
        <v>46</v>
      </c>
      <c r="W5" s="33" t="s">
        <v>47</v>
      </c>
    </row>
    <row r="6" spans="1:23" ht="18.75" customHeight="1" x14ac:dyDescent="0.3">
      <c r="A6" s="28" t="s">
        <v>2</v>
      </c>
      <c r="B6" s="28"/>
      <c r="C6" s="28"/>
      <c r="D6" s="61"/>
      <c r="E6" s="28"/>
      <c r="F6" s="28"/>
      <c r="G6" s="28"/>
      <c r="H6" s="28"/>
      <c r="I6" s="61"/>
      <c r="J6" s="28"/>
      <c r="K6" s="28"/>
      <c r="L6" s="31"/>
      <c r="M6" s="31"/>
      <c r="N6" s="61"/>
      <c r="O6" s="62"/>
      <c r="P6" s="28"/>
      <c r="Q6" s="30"/>
      <c r="R6" s="31"/>
      <c r="S6" s="35"/>
      <c r="T6" s="31"/>
      <c r="U6" s="31"/>
      <c r="V6" s="13"/>
      <c r="W6" s="31"/>
    </row>
    <row r="7" spans="1:23" ht="18.75" customHeight="1" x14ac:dyDescent="0.3">
      <c r="A7" s="4"/>
      <c r="B7" s="4"/>
      <c r="C7" s="4"/>
      <c r="D7" s="61"/>
      <c r="E7" s="4"/>
      <c r="F7" s="4"/>
      <c r="G7" s="4"/>
      <c r="H7" s="4"/>
      <c r="I7" s="61"/>
      <c r="J7" s="4"/>
      <c r="K7" s="4"/>
      <c r="L7" s="12"/>
      <c r="M7" s="12"/>
      <c r="N7" s="61"/>
      <c r="O7" s="63"/>
      <c r="P7" s="4"/>
      <c r="Q7" s="30"/>
      <c r="R7" s="12"/>
      <c r="S7" s="35"/>
      <c r="T7" s="12"/>
      <c r="U7" s="12"/>
      <c r="V7" s="13"/>
      <c r="W7" s="12"/>
    </row>
    <row r="8" spans="1:23" ht="22.35" customHeight="1" x14ac:dyDescent="0.3">
      <c r="A8" s="5" t="s">
        <v>3</v>
      </c>
      <c r="B8" s="83">
        <v>864591</v>
      </c>
      <c r="C8" s="83">
        <v>806706</v>
      </c>
      <c r="D8" s="64">
        <v>3028908</v>
      </c>
      <c r="E8" s="83">
        <v>774431</v>
      </c>
      <c r="F8" s="83">
        <v>775865</v>
      </c>
      <c r="G8" s="83">
        <v>754992</v>
      </c>
      <c r="H8" s="83">
        <v>723620</v>
      </c>
      <c r="I8" s="64">
        <v>2776222</v>
      </c>
      <c r="J8" s="83">
        <v>676231</v>
      </c>
      <c r="K8" s="83">
        <v>702228</v>
      </c>
      <c r="L8" s="83">
        <v>711486</v>
      </c>
      <c r="M8" s="6">
        <v>686277</v>
      </c>
      <c r="N8" s="64">
        <v>2461275</v>
      </c>
      <c r="O8" s="65">
        <v>626581</v>
      </c>
      <c r="P8" s="6">
        <v>622249</v>
      </c>
      <c r="Q8" s="6">
        <v>607852</v>
      </c>
      <c r="R8" s="6">
        <v>604593</v>
      </c>
      <c r="S8" s="36">
        <v>2352717</v>
      </c>
      <c r="T8" s="6">
        <v>602218</v>
      </c>
      <c r="U8" s="14">
        <v>593106</v>
      </c>
      <c r="V8" s="14">
        <v>606119</v>
      </c>
      <c r="W8" s="6">
        <v>551274</v>
      </c>
    </row>
    <row r="9" spans="1:23" ht="22.35" customHeight="1" x14ac:dyDescent="0.3">
      <c r="A9" s="7" t="s">
        <v>59</v>
      </c>
      <c r="B9" s="67">
        <f t="shared" ref="B9:J9" si="0">(B8-G8)/G8</f>
        <v>0.14516577659101024</v>
      </c>
      <c r="C9" s="67">
        <f t="shared" si="0"/>
        <v>0.1148199331140654</v>
      </c>
      <c r="D9" s="93">
        <f t="shared" si="0"/>
        <v>9.1017937326337742E-2</v>
      </c>
      <c r="E9" s="67">
        <f t="shared" si="0"/>
        <v>0.14521664934024026</v>
      </c>
      <c r="F9" s="67">
        <f t="shared" si="0"/>
        <v>0.10486195366746982</v>
      </c>
      <c r="G9" s="67">
        <f t="shared" si="0"/>
        <v>6.1148075998684444E-2</v>
      </c>
      <c r="H9" s="67">
        <f t="shared" si="0"/>
        <v>5.4413888269605422E-2</v>
      </c>
      <c r="I9" s="93">
        <f t="shared" si="0"/>
        <v>0.12796091456663722</v>
      </c>
      <c r="J9" s="67">
        <f t="shared" si="0"/>
        <v>7.9239555620103388E-2</v>
      </c>
      <c r="K9" s="67">
        <v>0.129</v>
      </c>
      <c r="L9" s="67">
        <v>0.17</v>
      </c>
      <c r="M9" s="43">
        <v>0.13500000000000001</v>
      </c>
      <c r="N9" s="66">
        <v>4.5999999999999999E-2</v>
      </c>
      <c r="O9" s="67">
        <v>0.04</v>
      </c>
      <c r="P9" s="43">
        <v>4.9000000000000002E-2</v>
      </c>
      <c r="Q9" s="43">
        <v>3.0000000000000001E-3</v>
      </c>
      <c r="R9" s="43">
        <v>9.7000000000000003E-2</v>
      </c>
      <c r="S9" s="58">
        <v>0.16</v>
      </c>
      <c r="T9" s="43">
        <v>0.193</v>
      </c>
      <c r="U9" s="43">
        <v>0.156</v>
      </c>
      <c r="V9" s="43">
        <v>0.184</v>
      </c>
      <c r="W9" s="43">
        <v>0.107</v>
      </c>
    </row>
    <row r="10" spans="1:23" ht="22.35" customHeight="1" x14ac:dyDescent="0.3">
      <c r="A10" s="7" t="s">
        <v>60</v>
      </c>
      <c r="B10" s="43">
        <f>(B8-C8)/C8</f>
        <v>7.1754765676714932E-2</v>
      </c>
      <c r="C10" s="43">
        <f>(C8-E8)/E8</f>
        <v>4.1675759363971741E-2</v>
      </c>
      <c r="D10" s="68" t="s">
        <v>4</v>
      </c>
      <c r="E10" s="237">
        <f>(E8-F8)/F8</f>
        <v>-1.8482596843523037E-3</v>
      </c>
      <c r="F10" s="43">
        <f>(F8-G8)/G8</f>
        <v>2.7646650560535741E-2</v>
      </c>
      <c r="G10" s="43">
        <f>(G8-H8)/H8</f>
        <v>4.3354246704071196E-2</v>
      </c>
      <c r="H10" s="252">
        <v>7.0000000000000007E-2</v>
      </c>
      <c r="I10" s="68" t="s">
        <v>4</v>
      </c>
      <c r="J10" s="236">
        <f>(J8-K8)/K8</f>
        <v>-3.7020739702774599E-2</v>
      </c>
      <c r="K10" s="38">
        <v>-1.2999999999999999E-2</v>
      </c>
      <c r="L10" s="67">
        <v>3.6999999999999998E-2</v>
      </c>
      <c r="M10" s="43">
        <v>9.5000000000000001E-2</v>
      </c>
      <c r="N10" s="68" t="s">
        <v>4</v>
      </c>
      <c r="O10" s="67">
        <v>7.0000000000000001E-3</v>
      </c>
      <c r="P10" s="43">
        <v>2.4E-2</v>
      </c>
      <c r="Q10" s="43">
        <v>5.0000000000000001E-3</v>
      </c>
      <c r="R10" s="43">
        <v>4.0000000000000001E-3</v>
      </c>
      <c r="S10" s="39" t="s">
        <v>4</v>
      </c>
      <c r="T10" s="43">
        <v>1.4999999999999999E-2</v>
      </c>
      <c r="U10" s="38">
        <v>-2.1000000000000001E-2</v>
      </c>
      <c r="V10" s="15">
        <v>9.9000000000000005E-2</v>
      </c>
      <c r="W10" s="15">
        <v>9.1999999999999998E-2</v>
      </c>
    </row>
    <row r="11" spans="1:23" ht="18.600000000000001" customHeight="1" x14ac:dyDescent="0.3">
      <c r="A11" s="4"/>
      <c r="B11" s="69"/>
      <c r="C11" s="69"/>
      <c r="D11" s="245"/>
      <c r="E11" s="69"/>
      <c r="F11" s="69"/>
      <c r="G11" s="69"/>
      <c r="H11" s="69"/>
      <c r="I11" s="245"/>
      <c r="J11" s="69"/>
      <c r="K11" s="69"/>
      <c r="L11" s="69"/>
      <c r="M11" s="40"/>
      <c r="N11" s="61"/>
      <c r="O11" s="69"/>
      <c r="P11" s="40"/>
      <c r="Q11" s="40"/>
      <c r="R11" s="40"/>
      <c r="S11" s="35"/>
      <c r="T11" s="40"/>
      <c r="U11" s="13"/>
      <c r="V11" s="13"/>
      <c r="W11" s="40"/>
    </row>
    <row r="12" spans="1:23" s="19" customFormat="1" ht="22.35" customHeight="1" x14ac:dyDescent="0.3">
      <c r="A12" s="5" t="s">
        <v>49</v>
      </c>
      <c r="B12" s="83">
        <v>588094</v>
      </c>
      <c r="C12" s="83">
        <v>553509</v>
      </c>
      <c r="D12" s="64">
        <v>2065977</v>
      </c>
      <c r="E12" s="83">
        <v>526139</v>
      </c>
      <c r="F12" s="83">
        <v>526654</v>
      </c>
      <c r="G12" s="83">
        <v>520080</v>
      </c>
      <c r="H12" s="83">
        <v>493104</v>
      </c>
      <c r="I12" s="64">
        <v>1915507</v>
      </c>
      <c r="J12" s="83">
        <v>484126</v>
      </c>
      <c r="K12" s="83">
        <v>472235</v>
      </c>
      <c r="L12" s="83">
        <v>490722</v>
      </c>
      <c r="M12" s="6">
        <v>468424</v>
      </c>
      <c r="N12" s="64">
        <v>1672711</v>
      </c>
      <c r="O12" s="65">
        <v>440274</v>
      </c>
      <c r="P12" s="6">
        <v>417179</v>
      </c>
      <c r="Q12" s="6">
        <v>413011</v>
      </c>
      <c r="R12" s="6">
        <v>402247</v>
      </c>
      <c r="S12" s="36">
        <v>1534896</v>
      </c>
      <c r="T12" s="6">
        <v>418672</v>
      </c>
      <c r="U12" s="14">
        <v>380892</v>
      </c>
      <c r="V12" s="14">
        <v>386266</v>
      </c>
      <c r="W12" s="6">
        <v>349066</v>
      </c>
    </row>
    <row r="13" spans="1:23" s="19" customFormat="1" ht="22.35" customHeight="1" x14ac:dyDescent="0.3">
      <c r="A13" s="7" t="s">
        <v>59</v>
      </c>
      <c r="B13" s="67">
        <f t="shared" ref="B13:J13" si="1">(B12-G12)/G12</f>
        <v>0.13077603445623751</v>
      </c>
      <c r="C13" s="67">
        <f t="shared" si="1"/>
        <v>0.12249951328725786</v>
      </c>
      <c r="D13" s="93">
        <f t="shared" si="1"/>
        <v>7.8553615309158359E-2</v>
      </c>
      <c r="E13" s="67">
        <f t="shared" si="1"/>
        <v>8.6781127227209445E-2</v>
      </c>
      <c r="F13" s="67">
        <f t="shared" si="1"/>
        <v>0.11523711711330165</v>
      </c>
      <c r="G13" s="67">
        <f t="shared" si="1"/>
        <v>5.9826133737635567E-2</v>
      </c>
      <c r="H13" s="67">
        <f t="shared" si="1"/>
        <v>5.2687308933786481E-2</v>
      </c>
      <c r="I13" s="93">
        <f t="shared" si="1"/>
        <v>0.14515119467738299</v>
      </c>
      <c r="J13" s="67">
        <f t="shared" si="1"/>
        <v>9.9601611723608485E-2</v>
      </c>
      <c r="K13" s="67">
        <v>0.13200000000000001</v>
      </c>
      <c r="L13" s="67">
        <v>0.188</v>
      </c>
      <c r="M13" s="43">
        <v>0.16500000000000001</v>
      </c>
      <c r="N13" s="66">
        <v>0.09</v>
      </c>
      <c r="O13" s="67">
        <v>5.1999999999999998E-2</v>
      </c>
      <c r="P13" s="43">
        <v>9.5000000000000001E-2</v>
      </c>
      <c r="Q13" s="43">
        <v>6.9000000000000006E-2</v>
      </c>
      <c r="R13" s="43">
        <v>0.152</v>
      </c>
      <c r="S13" s="58">
        <v>0.156</v>
      </c>
      <c r="T13" s="43">
        <v>0.23100000000000001</v>
      </c>
      <c r="U13" s="43">
        <v>0.13200000000000001</v>
      </c>
      <c r="V13" s="43">
        <v>0.16900000000000001</v>
      </c>
      <c r="W13" s="43">
        <v>8.6999999999999994E-2</v>
      </c>
    </row>
    <row r="14" spans="1:23" s="19" customFormat="1" ht="22.35" customHeight="1" x14ac:dyDescent="0.3">
      <c r="A14" s="7" t="s">
        <v>60</v>
      </c>
      <c r="B14" s="43">
        <f>(B12-C12)/C12</f>
        <v>6.2483175521987899E-2</v>
      </c>
      <c r="C14" s="43">
        <f>(C12-E12)/E12</f>
        <v>5.2020473677108138E-2</v>
      </c>
      <c r="D14" s="68" t="s">
        <v>4</v>
      </c>
      <c r="E14" s="237">
        <f>(E12-F12)/F12</f>
        <v>-9.7787161969718262E-4</v>
      </c>
      <c r="F14" s="43">
        <f>(F12-G12)/G12</f>
        <v>1.2640363021073681E-2</v>
      </c>
      <c r="G14" s="43">
        <f>(G12-H12)/H12</f>
        <v>5.4706512216489825E-2</v>
      </c>
      <c r="H14" s="43">
        <f>(H12-J12)/J12</f>
        <v>1.8544759009018315E-2</v>
      </c>
      <c r="I14" s="68" t="s">
        <v>4</v>
      </c>
      <c r="J14" s="43">
        <f>(J12-K12)/K12</f>
        <v>2.5180259828263472E-2</v>
      </c>
      <c r="K14" s="38">
        <v>-3.7999999999999999E-2</v>
      </c>
      <c r="L14" s="67">
        <v>4.8000000000000001E-2</v>
      </c>
      <c r="M14" s="43">
        <v>6.4000000000000001E-2</v>
      </c>
      <c r="N14" s="68" t="s">
        <v>4</v>
      </c>
      <c r="O14" s="67">
        <v>5.5E-2</v>
      </c>
      <c r="P14" s="43">
        <v>0.01</v>
      </c>
      <c r="Q14" s="43">
        <v>2.7E-2</v>
      </c>
      <c r="R14" s="41">
        <v>-3.9E-2</v>
      </c>
      <c r="S14" s="42" t="s">
        <v>4</v>
      </c>
      <c r="T14" s="43">
        <v>9.9000000000000005E-2</v>
      </c>
      <c r="U14" s="41">
        <v>-1.4E-2</v>
      </c>
      <c r="V14" s="43">
        <v>0.107</v>
      </c>
      <c r="W14" s="15">
        <v>2.5999999999999999E-2</v>
      </c>
    </row>
    <row r="15" spans="1:23" s="19" customFormat="1" ht="18.75" customHeight="1" x14ac:dyDescent="0.3">
      <c r="A15" s="4"/>
      <c r="B15" s="69"/>
      <c r="C15" s="69"/>
      <c r="D15" s="245"/>
      <c r="E15" s="69"/>
      <c r="F15" s="69"/>
      <c r="G15" s="69"/>
      <c r="H15" s="69"/>
      <c r="I15" s="245"/>
      <c r="J15" s="69"/>
      <c r="K15" s="69"/>
      <c r="L15" s="69"/>
      <c r="M15" s="40"/>
      <c r="N15" s="61"/>
      <c r="O15" s="69"/>
      <c r="P15" s="40"/>
      <c r="Q15" s="40"/>
      <c r="R15" s="40"/>
      <c r="S15" s="35"/>
      <c r="T15" s="40"/>
      <c r="U15" s="13"/>
      <c r="V15" s="13"/>
      <c r="W15" s="40"/>
    </row>
    <row r="16" spans="1:23" ht="22.05" customHeight="1" x14ac:dyDescent="0.3">
      <c r="A16" s="5" t="s">
        <v>78</v>
      </c>
      <c r="B16" s="83">
        <v>186371</v>
      </c>
      <c r="C16" s="83">
        <v>184213</v>
      </c>
      <c r="D16" s="64">
        <v>641070</v>
      </c>
      <c r="E16" s="83">
        <v>164973</v>
      </c>
      <c r="F16" s="83">
        <v>159186</v>
      </c>
      <c r="G16" s="83">
        <v>167940</v>
      </c>
      <c r="H16" s="83">
        <v>148971</v>
      </c>
      <c r="I16" s="64">
        <v>537844</v>
      </c>
      <c r="J16" s="83">
        <v>138768</v>
      </c>
      <c r="K16" s="83">
        <v>138600</v>
      </c>
      <c r="L16" s="83">
        <v>133930</v>
      </c>
      <c r="M16" s="6">
        <v>126546</v>
      </c>
      <c r="N16" s="64">
        <v>488411</v>
      </c>
      <c r="O16" s="65">
        <v>112422</v>
      </c>
      <c r="P16" s="6">
        <v>122102</v>
      </c>
      <c r="Q16" s="6">
        <v>126928</v>
      </c>
      <c r="R16" s="6">
        <v>126959</v>
      </c>
      <c r="S16" s="36">
        <v>504074</v>
      </c>
      <c r="T16" s="6">
        <v>133032</v>
      </c>
      <c r="U16" s="14">
        <v>127951</v>
      </c>
      <c r="V16" s="14">
        <v>129906</v>
      </c>
      <c r="W16" s="6">
        <v>113185</v>
      </c>
    </row>
    <row r="17" spans="1:23" ht="22.35" customHeight="1" x14ac:dyDescent="0.3">
      <c r="A17" s="7" t="s">
        <v>48</v>
      </c>
      <c r="B17" s="67">
        <f t="shared" ref="B17" si="2">B16/B8</f>
        <v>0.21555972708482971</v>
      </c>
      <c r="C17" s="67">
        <f t="shared" ref="C17" si="3">C16/C8</f>
        <v>0.2283520886171666</v>
      </c>
      <c r="D17" s="93">
        <f t="shared" ref="D17:J17" si="4">D16/D8</f>
        <v>0.21165053544049539</v>
      </c>
      <c r="E17" s="67">
        <f t="shared" si="4"/>
        <v>0.21302478852215367</v>
      </c>
      <c r="F17" s="67">
        <f t="shared" si="4"/>
        <v>0.20517229157134295</v>
      </c>
      <c r="G17" s="67">
        <f t="shared" si="4"/>
        <v>0.22243944306694641</v>
      </c>
      <c r="H17" s="67">
        <f t="shared" si="4"/>
        <v>0.20586910256764601</v>
      </c>
      <c r="I17" s="93">
        <f t="shared" si="4"/>
        <v>0.19373234561213043</v>
      </c>
      <c r="J17" s="67">
        <f t="shared" si="4"/>
        <v>0.20520798366238754</v>
      </c>
      <c r="K17" s="67">
        <v>0.19737179377638001</v>
      </c>
      <c r="L17" s="67">
        <v>0.188</v>
      </c>
      <c r="M17" s="43">
        <v>0.184</v>
      </c>
      <c r="N17" s="66">
        <v>0.19800000000000001</v>
      </c>
      <c r="O17" s="67">
        <v>0.17899999999999999</v>
      </c>
      <c r="P17" s="43">
        <v>0.19600000000000001</v>
      </c>
      <c r="Q17" s="43">
        <v>0.20899999999999999</v>
      </c>
      <c r="R17" s="43">
        <v>0.21</v>
      </c>
      <c r="S17" s="58">
        <v>0.214</v>
      </c>
      <c r="T17" s="43">
        <v>0.221</v>
      </c>
      <c r="U17" s="43">
        <v>0.216</v>
      </c>
      <c r="V17" s="43">
        <v>0.214</v>
      </c>
      <c r="W17" s="15">
        <v>0.20499999999999999</v>
      </c>
    </row>
    <row r="18" spans="1:23" ht="22.35" customHeight="1" x14ac:dyDescent="0.3">
      <c r="A18" s="7" t="s">
        <v>59</v>
      </c>
      <c r="B18" s="67">
        <f t="shared" ref="B18:J18" si="5">(B16-G16)/G16</f>
        <v>0.10974752887936168</v>
      </c>
      <c r="C18" s="67">
        <f t="shared" si="5"/>
        <v>0.23656953366762659</v>
      </c>
      <c r="D18" s="93">
        <f t="shared" si="5"/>
        <v>0.19192553974758481</v>
      </c>
      <c r="E18" s="67">
        <f t="shared" si="5"/>
        <v>0.18884036665513662</v>
      </c>
      <c r="F18" s="67">
        <f t="shared" si="5"/>
        <v>0.14852813852813854</v>
      </c>
      <c r="G18" s="67">
        <f t="shared" si="5"/>
        <v>0.25393862465467038</v>
      </c>
      <c r="H18" s="67">
        <f t="shared" si="5"/>
        <v>0.17720828789531079</v>
      </c>
      <c r="I18" s="93">
        <f t="shared" si="5"/>
        <v>0.1012118891671154</v>
      </c>
      <c r="J18" s="67">
        <f t="shared" si="5"/>
        <v>0.23434914874312857</v>
      </c>
      <c r="K18" s="67">
        <v>0.13500000000000001</v>
      </c>
      <c r="L18" s="67">
        <v>5.5E-2</v>
      </c>
      <c r="M18" s="71">
        <v>-3.0000000000000001E-3</v>
      </c>
      <c r="N18" s="70">
        <v>-3.1E-2</v>
      </c>
      <c r="O18" s="71">
        <v>-0.155</v>
      </c>
      <c r="P18" s="37">
        <v>-4.5999999999999999E-2</v>
      </c>
      <c r="Q18" s="37">
        <v>-2.3E-2</v>
      </c>
      <c r="R18" s="43">
        <v>0.122</v>
      </c>
      <c r="S18" s="58">
        <v>8.3000000000000004E-2</v>
      </c>
      <c r="T18" s="43">
        <v>0.126</v>
      </c>
      <c r="U18" s="43">
        <v>8.8999999999999996E-2</v>
      </c>
      <c r="V18" s="43">
        <v>0.10199999999999999</v>
      </c>
      <c r="W18" s="15">
        <v>8.9999999999999993E-3</v>
      </c>
    </row>
    <row r="19" spans="1:23" ht="22.35" customHeight="1" x14ac:dyDescent="0.3">
      <c r="A19" s="7" t="s">
        <v>60</v>
      </c>
      <c r="B19" s="43">
        <f>(B16-C16)/C16</f>
        <v>1.1714699831173696E-2</v>
      </c>
      <c r="C19" s="43">
        <f>(C16-E16)/E16</f>
        <v>0.11662514472065126</v>
      </c>
      <c r="D19" s="68" t="s">
        <v>4</v>
      </c>
      <c r="E19" s="67">
        <f>(E16-F16)/F16</f>
        <v>3.6353699445931177E-2</v>
      </c>
      <c r="F19" s="248">
        <f>(F16-G16)/G16</f>
        <v>-5.2125759199714183E-2</v>
      </c>
      <c r="G19" s="43">
        <f>(G16-H16)/H16</f>
        <v>0.12733350786394668</v>
      </c>
      <c r="H19" s="43">
        <f>(H16-J16)/J16</f>
        <v>7.35255966793497E-2</v>
      </c>
      <c r="I19" s="68" t="s">
        <v>4</v>
      </c>
      <c r="J19" s="43">
        <f>(J16-K16)/K16</f>
        <v>1.2121212121212121E-3</v>
      </c>
      <c r="K19" s="67">
        <v>3.5000000000000003E-2</v>
      </c>
      <c r="L19" s="67">
        <v>5.8000000000000003E-2</v>
      </c>
      <c r="M19" s="43">
        <v>0.126</v>
      </c>
      <c r="N19" s="68" t="s">
        <v>4</v>
      </c>
      <c r="O19" s="71">
        <v>-7.9000000000000001E-2</v>
      </c>
      <c r="P19" s="37">
        <v>-3.7999999999999999E-2</v>
      </c>
      <c r="Q19" s="37">
        <f>(Q16-R16)/R16</f>
        <v>-2.441733157948629E-4</v>
      </c>
      <c r="R19" s="37">
        <v>-4.5999999999999999E-2</v>
      </c>
      <c r="S19" s="39" t="s">
        <v>4</v>
      </c>
      <c r="T19" s="43">
        <v>0.04</v>
      </c>
      <c r="U19" s="38">
        <v>-1.4999999999999999E-2</v>
      </c>
      <c r="V19" s="43">
        <v>0.14799999999999999</v>
      </c>
      <c r="W19" s="37">
        <v>-4.2000000000000003E-2</v>
      </c>
    </row>
    <row r="20" spans="1:23" ht="18.75" customHeight="1" x14ac:dyDescent="0.3">
      <c r="A20" s="4"/>
      <c r="B20" s="69"/>
      <c r="C20" s="69"/>
      <c r="D20" s="245"/>
      <c r="E20" s="69"/>
      <c r="F20" s="69"/>
      <c r="G20" s="69"/>
      <c r="H20" s="69"/>
      <c r="I20" s="245"/>
      <c r="J20" s="69"/>
      <c r="K20" s="69"/>
      <c r="L20" s="69"/>
      <c r="M20" s="40"/>
      <c r="N20" s="61"/>
      <c r="O20" s="69"/>
      <c r="P20" s="40"/>
      <c r="Q20" s="40"/>
      <c r="R20" s="40"/>
      <c r="S20" s="35"/>
      <c r="T20" s="40"/>
      <c r="U20" s="13"/>
      <c r="V20" s="13"/>
      <c r="W20" s="40"/>
    </row>
    <row r="21" spans="1:23" ht="22.35" customHeight="1" x14ac:dyDescent="0.3">
      <c r="A21" s="5" t="s">
        <v>68</v>
      </c>
      <c r="B21" s="83">
        <v>88709</v>
      </c>
      <c r="C21" s="83">
        <v>66802</v>
      </c>
      <c r="D21" s="64">
        <v>303878</v>
      </c>
      <c r="E21" s="83">
        <v>72656</v>
      </c>
      <c r="F21" s="83">
        <v>87710</v>
      </c>
      <c r="G21" s="83">
        <v>64235</v>
      </c>
      <c r="H21" s="83">
        <v>79277</v>
      </c>
      <c r="I21" s="64">
        <v>312048</v>
      </c>
      <c r="J21" s="83">
        <v>51029</v>
      </c>
      <c r="K21" s="83">
        <v>88533</v>
      </c>
      <c r="L21" s="83">
        <v>83980</v>
      </c>
      <c r="M21" s="6">
        <v>88506</v>
      </c>
      <c r="N21" s="64">
        <v>282663</v>
      </c>
      <c r="O21" s="65">
        <v>70938</v>
      </c>
      <c r="P21" s="6">
        <v>73070</v>
      </c>
      <c r="Q21" s="6">
        <v>65599</v>
      </c>
      <c r="R21" s="6">
        <v>73056</v>
      </c>
      <c r="S21" s="36">
        <v>305595</v>
      </c>
      <c r="T21" s="6">
        <v>48200</v>
      </c>
      <c r="U21" s="14">
        <v>82138</v>
      </c>
      <c r="V21" s="14">
        <v>88095</v>
      </c>
      <c r="W21" s="6">
        <v>87162</v>
      </c>
    </row>
    <row r="22" spans="1:23" ht="22.35" customHeight="1" x14ac:dyDescent="0.3">
      <c r="A22" s="7" t="s">
        <v>59</v>
      </c>
      <c r="B22" s="43">
        <f t="shared" ref="B22:J22" si="6">(B21-G21)/G21</f>
        <v>0.3810072390441348</v>
      </c>
      <c r="C22" s="248">
        <f t="shared" si="6"/>
        <v>-0.15735963772594827</v>
      </c>
      <c r="D22" s="258">
        <f t="shared" si="6"/>
        <v>-2.6181869455981131E-2</v>
      </c>
      <c r="E22" s="67">
        <f t="shared" si="6"/>
        <v>0.42381782907758331</v>
      </c>
      <c r="F22" s="248">
        <f t="shared" si="6"/>
        <v>-9.2959687348220434E-3</v>
      </c>
      <c r="G22" s="248">
        <f t="shared" si="6"/>
        <v>-0.23511550369135509</v>
      </c>
      <c r="H22" s="248">
        <f t="shared" si="6"/>
        <v>-0.10427541635595326</v>
      </c>
      <c r="I22" s="93">
        <f t="shared" si="6"/>
        <v>0.1039577164326424</v>
      </c>
      <c r="J22" s="248">
        <f t="shared" si="6"/>
        <v>-0.28065352843327979</v>
      </c>
      <c r="K22" s="67">
        <v>0.21199999999999999</v>
      </c>
      <c r="L22" s="67">
        <v>0.28000000000000003</v>
      </c>
      <c r="M22" s="43">
        <v>0.21099999999999999</v>
      </c>
      <c r="N22" s="70">
        <v>-7.4999999999999997E-2</v>
      </c>
      <c r="O22" s="67">
        <v>0.47199999999999998</v>
      </c>
      <c r="P22" s="37">
        <v>-0.11</v>
      </c>
      <c r="Q22" s="37">
        <v>-0.255</v>
      </c>
      <c r="R22" s="37">
        <v>-0.16200000000000001</v>
      </c>
      <c r="S22" s="58">
        <v>0.35199999999999998</v>
      </c>
      <c r="T22" s="43">
        <v>7.5999999999999998E-2</v>
      </c>
      <c r="U22" s="43">
        <v>0.438</v>
      </c>
      <c r="V22" s="43">
        <v>0.42499999999999999</v>
      </c>
      <c r="W22" s="15">
        <v>0.4</v>
      </c>
    </row>
    <row r="23" spans="1:23" ht="22.35" customHeight="1" x14ac:dyDescent="0.3">
      <c r="A23" s="7" t="s">
        <v>60</v>
      </c>
      <c r="B23" s="67">
        <f>(B21-C21)/C21</f>
        <v>0.32793928325499239</v>
      </c>
      <c r="C23" s="248">
        <f>(C21-E21)/E21</f>
        <v>-8.0571460030830211E-2</v>
      </c>
      <c r="D23" s="68" t="s">
        <v>4</v>
      </c>
      <c r="E23" s="248">
        <f>(E21-F21)/F21</f>
        <v>-0.1716337931820773</v>
      </c>
      <c r="F23" s="67">
        <f>(F21-G21)/G21</f>
        <v>0.36545497003191407</v>
      </c>
      <c r="G23" s="248">
        <f>(G21-H21)/H21</f>
        <v>-0.1897397732002977</v>
      </c>
      <c r="H23" s="43">
        <f>(H21-J21)/J21</f>
        <v>0.55356757921965938</v>
      </c>
      <c r="I23" s="68" t="s">
        <v>4</v>
      </c>
      <c r="J23" s="237">
        <f>(J21-K21)/K21</f>
        <v>-0.423616052771283</v>
      </c>
      <c r="K23" s="67">
        <v>5.3999999999999999E-2</v>
      </c>
      <c r="L23" s="71">
        <v>-5.0999999999999997E-2</v>
      </c>
      <c r="M23" s="43">
        <v>0.248</v>
      </c>
      <c r="N23" s="68" t="s">
        <v>4</v>
      </c>
      <c r="O23" s="71">
        <v>-2.9000000000000001E-2</v>
      </c>
      <c r="P23" s="43">
        <v>0.114</v>
      </c>
      <c r="Q23" s="37">
        <v>-0.10199999999999999</v>
      </c>
      <c r="R23" s="43">
        <v>0.51600000000000001</v>
      </c>
      <c r="S23" s="39" t="s">
        <v>4</v>
      </c>
      <c r="T23" s="37">
        <v>-0.41299999999999998</v>
      </c>
      <c r="U23" s="38">
        <v>-6.8000000000000005E-2</v>
      </c>
      <c r="V23" s="43">
        <v>1.0999999999999999E-2</v>
      </c>
      <c r="W23" s="15">
        <v>0.94499999999999995</v>
      </c>
    </row>
    <row r="24" spans="1:23" ht="18.75" customHeight="1" x14ac:dyDescent="0.3">
      <c r="A24" s="4"/>
      <c r="B24" s="69"/>
      <c r="C24" s="69"/>
      <c r="D24" s="245"/>
      <c r="E24" s="69"/>
      <c r="F24" s="69"/>
      <c r="G24" s="69"/>
      <c r="H24" s="69"/>
      <c r="I24" s="245"/>
      <c r="J24" s="69"/>
      <c r="K24" s="69"/>
      <c r="L24" s="69"/>
      <c r="M24" s="40"/>
      <c r="N24" s="61"/>
      <c r="O24" s="69"/>
      <c r="P24" s="40"/>
      <c r="Q24" s="40"/>
      <c r="R24" s="40"/>
      <c r="S24" s="35"/>
      <c r="T24" s="40"/>
      <c r="U24" s="13"/>
      <c r="V24" s="13"/>
      <c r="W24" s="40"/>
    </row>
    <row r="25" spans="1:23" ht="22.35" customHeight="1" x14ac:dyDescent="0.3">
      <c r="A25" s="5" t="s">
        <v>67</v>
      </c>
      <c r="B25" s="83">
        <v>62395</v>
      </c>
      <c r="C25" s="83">
        <v>47547</v>
      </c>
      <c r="D25" s="64">
        <v>235514</v>
      </c>
      <c r="E25" s="83">
        <v>47498</v>
      </c>
      <c r="F25" s="83">
        <v>77267</v>
      </c>
      <c r="G25" s="83">
        <v>51428</v>
      </c>
      <c r="H25" s="83">
        <v>59321</v>
      </c>
      <c r="I25" s="64">
        <v>234966</v>
      </c>
      <c r="J25" s="83">
        <v>38208</v>
      </c>
      <c r="K25" s="83">
        <v>69480</v>
      </c>
      <c r="L25" s="83">
        <v>62782</v>
      </c>
      <c r="M25" s="6">
        <v>64496</v>
      </c>
      <c r="N25" s="64">
        <v>210682</v>
      </c>
      <c r="O25" s="65">
        <v>55589</v>
      </c>
      <c r="P25" s="6">
        <v>50172</v>
      </c>
      <c r="Q25" s="6">
        <v>48174</v>
      </c>
      <c r="R25" s="6">
        <v>56747</v>
      </c>
      <c r="S25" s="36">
        <v>216726</v>
      </c>
      <c r="T25" s="6">
        <v>29061</v>
      </c>
      <c r="U25" s="14">
        <v>60422</v>
      </c>
      <c r="V25" s="14">
        <v>64598</v>
      </c>
      <c r="W25" s="6">
        <v>62645</v>
      </c>
    </row>
    <row r="26" spans="1:23" ht="22.35" customHeight="1" x14ac:dyDescent="0.3">
      <c r="A26" s="7" t="s">
        <v>59</v>
      </c>
      <c r="B26" s="43">
        <f t="shared" ref="B26:J26" si="7">(B25-G25)/G25</f>
        <v>0.21324959166212959</v>
      </c>
      <c r="C26" s="248">
        <f t="shared" si="7"/>
        <v>-0.19847945921343202</v>
      </c>
      <c r="D26" s="93">
        <f t="shared" si="7"/>
        <v>2.3322523258684233E-3</v>
      </c>
      <c r="E26" s="67">
        <f t="shared" si="7"/>
        <v>0.24314279731993299</v>
      </c>
      <c r="F26" s="67">
        <f t="shared" si="7"/>
        <v>0.11207541738629821</v>
      </c>
      <c r="G26" s="248">
        <f t="shared" si="7"/>
        <v>-0.18084801376190629</v>
      </c>
      <c r="H26" s="248">
        <f t="shared" si="7"/>
        <v>-8.0237534110642522E-2</v>
      </c>
      <c r="I26" s="93">
        <f t="shared" si="7"/>
        <v>0.11526376244766995</v>
      </c>
      <c r="J26" s="248">
        <f t="shared" si="7"/>
        <v>-0.31266977279677632</v>
      </c>
      <c r="K26" s="67">
        <v>0.38500000000000001</v>
      </c>
      <c r="L26" s="67">
        <v>0.30299999999999999</v>
      </c>
      <c r="M26" s="43">
        <v>0.13700000000000001</v>
      </c>
      <c r="N26" s="70">
        <v>-2.8000000000000001E-2</v>
      </c>
      <c r="O26" s="67">
        <v>0.91300000000000003</v>
      </c>
      <c r="P26" s="43">
        <v>0.17</v>
      </c>
      <c r="Q26" s="37">
        <v>-0.254</v>
      </c>
      <c r="R26" s="37">
        <v>-9.4E-2</v>
      </c>
      <c r="S26" s="58">
        <v>0.439</v>
      </c>
      <c r="T26" s="43">
        <v>0.22500000000000001</v>
      </c>
      <c r="U26" s="43">
        <v>0.36299999999999999</v>
      </c>
      <c r="V26" s="43">
        <v>0.48099999999999998</v>
      </c>
      <c r="W26" s="15">
        <v>0.60899999999999999</v>
      </c>
    </row>
    <row r="27" spans="1:23" ht="22.35" customHeight="1" x14ac:dyDescent="0.3">
      <c r="A27" s="7" t="s">
        <v>60</v>
      </c>
      <c r="B27" s="67">
        <f>(B25-C25)/C25</f>
        <v>0.31228048036679495</v>
      </c>
      <c r="C27" s="43">
        <f>(C25-E25)/E25</f>
        <v>1.0316223841003833E-3</v>
      </c>
      <c r="D27" s="68" t="s">
        <v>4</v>
      </c>
      <c r="E27" s="248">
        <f>(E25-F25)/F25</f>
        <v>-0.38527443798775673</v>
      </c>
      <c r="F27" s="67">
        <f>(F25-G25)/G25</f>
        <v>0.50243058256202844</v>
      </c>
      <c r="G27" s="248">
        <f>(G25-H25)/H25</f>
        <v>-0.1330557475430286</v>
      </c>
      <c r="H27" s="43">
        <f>(H25-J25)/J25</f>
        <v>0.5525806113902848</v>
      </c>
      <c r="I27" s="68" t="s">
        <v>4</v>
      </c>
      <c r="J27" s="37">
        <v>-0.45</v>
      </c>
      <c r="K27" s="67">
        <v>0.107</v>
      </c>
      <c r="L27" s="71">
        <v>-2.7E-2</v>
      </c>
      <c r="M27" s="43">
        <v>0.16</v>
      </c>
      <c r="N27" s="68" t="s">
        <v>4</v>
      </c>
      <c r="O27" s="67">
        <v>0.108</v>
      </c>
      <c r="P27" s="43">
        <v>4.1000000000000002E-2</v>
      </c>
      <c r="Q27" s="37">
        <v>-0.151</v>
      </c>
      <c r="R27" s="43">
        <v>0.95299999999999996</v>
      </c>
      <c r="S27" s="39" t="s">
        <v>4</v>
      </c>
      <c r="T27" s="37">
        <v>-0.51900000000000002</v>
      </c>
      <c r="U27" s="38">
        <v>-6.5000000000000002E-2</v>
      </c>
      <c r="V27" s="43">
        <v>3.1E-2</v>
      </c>
      <c r="W27" s="15">
        <v>1.641</v>
      </c>
    </row>
    <row r="28" spans="1:23" ht="18.75" customHeight="1" x14ac:dyDescent="0.3">
      <c r="A28" s="4"/>
      <c r="B28" s="69"/>
      <c r="C28" s="69"/>
      <c r="D28" s="245"/>
      <c r="E28" s="69"/>
      <c r="F28" s="69"/>
      <c r="G28" s="69"/>
      <c r="H28" s="69"/>
      <c r="I28" s="245"/>
      <c r="J28" s="69"/>
      <c r="K28" s="69"/>
      <c r="L28" s="69"/>
      <c r="M28" s="40"/>
      <c r="N28" s="61"/>
      <c r="O28" s="69"/>
      <c r="P28" s="40"/>
      <c r="Q28" s="40"/>
      <c r="R28" s="40"/>
      <c r="S28" s="35"/>
      <c r="T28" s="40"/>
      <c r="U28" s="13"/>
      <c r="V28" s="13"/>
      <c r="W28" s="40"/>
    </row>
    <row r="29" spans="1:23" ht="22.35" customHeight="1" x14ac:dyDescent="0.3">
      <c r="A29" s="238" t="s">
        <v>62</v>
      </c>
      <c r="B29" s="83">
        <v>100230</v>
      </c>
      <c r="C29" s="83">
        <v>78427</v>
      </c>
      <c r="D29" s="64">
        <v>357558</v>
      </c>
      <c r="E29" s="83">
        <v>91974</v>
      </c>
      <c r="F29" s="83">
        <v>98974</v>
      </c>
      <c r="G29" s="83">
        <v>76160</v>
      </c>
      <c r="H29" s="83">
        <v>90452</v>
      </c>
      <c r="I29" s="64">
        <v>354010</v>
      </c>
      <c r="J29" s="83">
        <v>61975</v>
      </c>
      <c r="K29" s="83">
        <v>100260</v>
      </c>
      <c r="L29" s="83">
        <v>92308</v>
      </c>
      <c r="M29" s="6">
        <v>99468</v>
      </c>
      <c r="N29" s="64">
        <v>332271</v>
      </c>
      <c r="O29" s="65">
        <v>82347</v>
      </c>
      <c r="P29" s="6">
        <v>90917</v>
      </c>
      <c r="Q29" s="6">
        <v>75797</v>
      </c>
      <c r="R29" s="6">
        <v>83210</v>
      </c>
      <c r="S29" s="36">
        <v>343900</v>
      </c>
      <c r="T29" s="6">
        <v>58284</v>
      </c>
      <c r="U29" s="14">
        <v>92343</v>
      </c>
      <c r="V29" s="14">
        <v>97184</v>
      </c>
      <c r="W29" s="6">
        <v>96089</v>
      </c>
    </row>
    <row r="30" spans="1:23" ht="22.35" customHeight="1" x14ac:dyDescent="0.3">
      <c r="A30" s="7" t="s">
        <v>61</v>
      </c>
      <c r="B30" s="254">
        <f t="shared" ref="B30" si="8">B29/B8</f>
        <v>0.11592764671387974</v>
      </c>
      <c r="C30" s="254">
        <f t="shared" ref="C30" si="9">C29/C8</f>
        <v>9.721881329753343E-2</v>
      </c>
      <c r="D30" s="93">
        <f t="shared" ref="D30:J30" si="10">D29/D8</f>
        <v>0.11804848480046275</v>
      </c>
      <c r="E30" s="254">
        <f t="shared" si="10"/>
        <v>0.1187633242987432</v>
      </c>
      <c r="F30" s="254">
        <f t="shared" si="10"/>
        <v>0.12756600697286255</v>
      </c>
      <c r="G30" s="254">
        <f t="shared" si="10"/>
        <v>0.10087524106215695</v>
      </c>
      <c r="H30" s="67">
        <f t="shared" si="10"/>
        <v>0.12499930902960117</v>
      </c>
      <c r="I30" s="93">
        <f t="shared" si="10"/>
        <v>0.12751501861162401</v>
      </c>
      <c r="J30" s="67">
        <f t="shared" si="10"/>
        <v>9.1647676607549786E-2</v>
      </c>
      <c r="K30" s="67">
        <v>0.14299999999999999</v>
      </c>
      <c r="L30" s="67">
        <v>0.13</v>
      </c>
      <c r="M30" s="43">
        <v>0.14499999999999999</v>
      </c>
      <c r="N30" s="66">
        <v>0.13500000000000001</v>
      </c>
      <c r="O30" s="67">
        <v>0.13100000000000001</v>
      </c>
      <c r="P30" s="43">
        <v>0.14599999999999999</v>
      </c>
      <c r="Q30" s="43">
        <v>0.125</v>
      </c>
      <c r="R30" s="43">
        <v>0.13800000000000001</v>
      </c>
      <c r="S30" s="58">
        <v>0.14599999999999999</v>
      </c>
      <c r="T30" s="43">
        <v>9.7000000000000003E-2</v>
      </c>
      <c r="U30" s="43">
        <v>0.156</v>
      </c>
      <c r="V30" s="43">
        <v>0.16</v>
      </c>
      <c r="W30" s="43">
        <v>0.17399999999999999</v>
      </c>
    </row>
    <row r="31" spans="1:23" ht="22.35" customHeight="1" x14ac:dyDescent="0.3">
      <c r="A31" s="7" t="s">
        <v>59</v>
      </c>
      <c r="B31" s="254">
        <f t="shared" ref="B31:J31" si="11">(B29-G29)/G29</f>
        <v>0.31604516806722688</v>
      </c>
      <c r="C31" s="248">
        <f t="shared" si="11"/>
        <v>-0.1329434396143811</v>
      </c>
      <c r="D31" s="93">
        <f t="shared" si="11"/>
        <v>1.0022315753792265E-2</v>
      </c>
      <c r="E31" s="67">
        <f t="shared" si="11"/>
        <v>0.48405002016942317</v>
      </c>
      <c r="F31" s="255">
        <f t="shared" si="11"/>
        <v>-1.2826650708158787E-2</v>
      </c>
      <c r="G31" s="255">
        <f t="shared" si="11"/>
        <v>-0.17493608354638818</v>
      </c>
      <c r="H31" s="249">
        <f t="shared" si="11"/>
        <v>-9.0642216592270883E-2</v>
      </c>
      <c r="I31" s="93">
        <f t="shared" si="11"/>
        <v>6.5425511103888098E-2</v>
      </c>
      <c r="J31" s="249">
        <f t="shared" si="11"/>
        <v>-0.2473921332896159</v>
      </c>
      <c r="K31" s="67">
        <v>0.10299999999999999</v>
      </c>
      <c r="L31" s="67">
        <v>0.218</v>
      </c>
      <c r="M31" s="43">
        <v>0.19500000000000001</v>
      </c>
      <c r="N31" s="70">
        <v>-3.4000000000000002E-2</v>
      </c>
      <c r="O31" s="67">
        <v>0.41299999999999998</v>
      </c>
      <c r="P31" s="37">
        <v>-1.4999999999999999E-2</v>
      </c>
      <c r="Q31" s="37">
        <v>-0.22</v>
      </c>
      <c r="R31" s="37">
        <v>-0.13400000000000001</v>
      </c>
      <c r="S31" s="58">
        <v>0.29399999999999998</v>
      </c>
      <c r="T31" s="43">
        <v>8.5999999999999993E-2</v>
      </c>
      <c r="U31" s="43">
        <v>0.37</v>
      </c>
      <c r="V31" s="43">
        <v>0.34300000000000003</v>
      </c>
      <c r="W31" s="43">
        <v>0.32900000000000001</v>
      </c>
    </row>
    <row r="32" spans="1:23" ht="22.35" customHeight="1" x14ac:dyDescent="0.3">
      <c r="A32" s="7" t="s">
        <v>60</v>
      </c>
      <c r="B32" s="254">
        <f>(B29-C29)/C29</f>
        <v>0.27800374870899053</v>
      </c>
      <c r="C32" s="248">
        <f>(C29-E29)/E29</f>
        <v>-0.14729162589427447</v>
      </c>
      <c r="D32" s="68" t="s">
        <v>4</v>
      </c>
      <c r="E32" s="248">
        <f>(E29-F29)/F29</f>
        <v>-7.0725645118920114E-2</v>
      </c>
      <c r="F32" s="256">
        <f>(F29-G29)/G29</f>
        <v>0.29955357142857142</v>
      </c>
      <c r="G32" s="255">
        <f>(G29-H29)/H29</f>
        <v>-0.15800645646309644</v>
      </c>
      <c r="H32" s="43">
        <f>(H29-J29)/J29</f>
        <v>0.45949173053650666</v>
      </c>
      <c r="I32" s="68" t="s">
        <v>4</v>
      </c>
      <c r="J32" s="237">
        <f>(J29-K29)/K29</f>
        <v>-0.38185717135447833</v>
      </c>
      <c r="K32" s="67">
        <v>8.5999999999999993E-2</v>
      </c>
      <c r="L32" s="71">
        <v>-7.1999999999999995E-2</v>
      </c>
      <c r="M32" s="43">
        <v>0.20799999999999999</v>
      </c>
      <c r="N32" s="68" t="s">
        <v>4</v>
      </c>
      <c r="O32" s="71">
        <v>-9.4E-2</v>
      </c>
      <c r="P32" s="43">
        <v>0.19900000000000001</v>
      </c>
      <c r="Q32" s="37">
        <v>-8.8999999999999996E-2</v>
      </c>
      <c r="R32" s="43">
        <v>0.42799999999999999</v>
      </c>
      <c r="S32" s="39" t="s">
        <v>4</v>
      </c>
      <c r="T32" s="37">
        <v>-0.36899999999999999</v>
      </c>
      <c r="U32" s="37">
        <v>-0.05</v>
      </c>
      <c r="V32" s="43">
        <v>1.0999999999999999E-2</v>
      </c>
      <c r="W32" s="43">
        <v>0.79100000000000004</v>
      </c>
    </row>
    <row r="33" spans="1:23" ht="18.75" customHeight="1" x14ac:dyDescent="0.3">
      <c r="A33" s="4"/>
      <c r="B33" s="69"/>
      <c r="C33" s="69"/>
      <c r="D33" s="245"/>
      <c r="E33" s="69"/>
      <c r="F33" s="69"/>
      <c r="G33" s="69"/>
      <c r="H33" s="69"/>
      <c r="I33" s="245"/>
      <c r="J33" s="69"/>
      <c r="K33" s="69"/>
      <c r="L33" s="69"/>
      <c r="M33" s="40"/>
      <c r="N33" s="61"/>
      <c r="O33" s="69"/>
      <c r="P33" s="40"/>
      <c r="Q33" s="40"/>
      <c r="R33" s="40"/>
      <c r="S33" s="61"/>
      <c r="T33" s="40"/>
      <c r="U33" s="13"/>
      <c r="V33" s="13"/>
      <c r="W33" s="40"/>
    </row>
    <row r="34" spans="1:23" ht="22.35" customHeight="1" x14ac:dyDescent="0.3">
      <c r="A34" s="5" t="s">
        <v>79</v>
      </c>
      <c r="B34" s="243">
        <v>1.75</v>
      </c>
      <c r="C34" s="243">
        <v>1.34</v>
      </c>
      <c r="D34" s="246">
        <v>6.58</v>
      </c>
      <c r="E34" s="243">
        <v>1.33</v>
      </c>
      <c r="F34" s="243">
        <v>2.15</v>
      </c>
      <c r="G34" s="243">
        <v>1.43</v>
      </c>
      <c r="H34" s="243">
        <v>1.66</v>
      </c>
      <c r="I34" s="246">
        <v>6.65</v>
      </c>
      <c r="J34" s="243">
        <v>1.07</v>
      </c>
      <c r="K34" s="73">
        <v>1.96</v>
      </c>
      <c r="L34" s="73">
        <v>1.77</v>
      </c>
      <c r="M34" s="44">
        <v>1.84</v>
      </c>
      <c r="N34" s="72">
        <v>5.67</v>
      </c>
      <c r="O34" s="73">
        <v>1.57</v>
      </c>
      <c r="P34" s="44">
        <v>1.35</v>
      </c>
      <c r="Q34" s="44">
        <v>1.27</v>
      </c>
      <c r="R34" s="44">
        <v>1.49</v>
      </c>
      <c r="S34" s="45">
        <v>5.69</v>
      </c>
      <c r="T34" s="44">
        <v>0.76</v>
      </c>
      <c r="U34" s="16">
        <v>1.59</v>
      </c>
      <c r="V34" s="16">
        <v>1.69</v>
      </c>
      <c r="W34" s="44">
        <v>1.64</v>
      </c>
    </row>
    <row r="35" spans="1:23" ht="22.35" customHeight="1" x14ac:dyDescent="0.3">
      <c r="A35" s="7" t="s">
        <v>58</v>
      </c>
      <c r="B35" s="254">
        <f t="shared" ref="B35:J35" si="12">(B34-G34)/G34</f>
        <v>0.22377622377622383</v>
      </c>
      <c r="C35" s="248">
        <f t="shared" si="12"/>
        <v>-0.19277108433734932</v>
      </c>
      <c r="D35" s="258">
        <f t="shared" si="12"/>
        <v>-1.0526315789473726E-2</v>
      </c>
      <c r="E35" s="257">
        <f t="shared" si="12"/>
        <v>0.24299065420560748</v>
      </c>
      <c r="F35" s="257">
        <f t="shared" si="12"/>
        <v>9.693877551020405E-2</v>
      </c>
      <c r="G35" s="249">
        <f t="shared" si="12"/>
        <v>-0.19209039548022602</v>
      </c>
      <c r="H35" s="249">
        <f t="shared" si="12"/>
        <v>-9.7826086956521827E-2</v>
      </c>
      <c r="I35" s="93">
        <f t="shared" si="12"/>
        <v>0.17283950617283958</v>
      </c>
      <c r="J35" s="249">
        <f t="shared" si="12"/>
        <v>-0.31847133757961782</v>
      </c>
      <c r="K35" s="67">
        <v>0.451851851851852</v>
      </c>
      <c r="L35" s="67">
        <v>0.39400000000000002</v>
      </c>
      <c r="M35" s="43">
        <v>0.23499999999999999</v>
      </c>
      <c r="N35" s="70">
        <v>-4.0000000000000001E-3</v>
      </c>
      <c r="O35" s="67">
        <v>1.0660000000000001</v>
      </c>
      <c r="P35" s="37">
        <v>-0.151</v>
      </c>
      <c r="Q35" s="37">
        <v>-0.249</v>
      </c>
      <c r="R35" s="37">
        <v>-9.0999999999999998E-2</v>
      </c>
      <c r="S35" s="58">
        <v>0.44800000000000001</v>
      </c>
      <c r="T35" s="43">
        <v>0.246</v>
      </c>
      <c r="U35" s="43">
        <v>0.39500000000000002</v>
      </c>
      <c r="V35" s="43">
        <v>0.48199999999999998</v>
      </c>
      <c r="W35" s="43">
        <v>0.57699999999999996</v>
      </c>
    </row>
    <row r="36" spans="1:23" ht="18.75" customHeight="1" x14ac:dyDescent="0.3">
      <c r="A36" s="4"/>
      <c r="B36" s="69"/>
      <c r="C36" s="69"/>
      <c r="D36" s="245"/>
      <c r="E36" s="69"/>
      <c r="F36" s="69"/>
      <c r="G36" s="69"/>
      <c r="H36" s="69"/>
      <c r="I36" s="245"/>
      <c r="J36" s="69"/>
      <c r="K36" s="69"/>
      <c r="L36" s="69"/>
      <c r="M36" s="40"/>
      <c r="N36" s="61"/>
      <c r="O36" s="69"/>
      <c r="P36" s="40"/>
      <c r="Q36" s="40"/>
      <c r="R36" s="40"/>
      <c r="S36" s="35"/>
      <c r="T36" s="40"/>
      <c r="U36" s="13"/>
      <c r="V36" s="13"/>
      <c r="W36" s="40"/>
    </row>
    <row r="37" spans="1:23" ht="22.35" customHeight="1" x14ac:dyDescent="0.3">
      <c r="A37" s="5" t="s">
        <v>80</v>
      </c>
      <c r="B37" s="73">
        <v>1.75</v>
      </c>
      <c r="C37" s="73">
        <v>1.34</v>
      </c>
      <c r="D37" s="246">
        <v>6.77</v>
      </c>
      <c r="E37" s="73">
        <v>1.52</v>
      </c>
      <c r="F37" s="73">
        <v>2.15</v>
      </c>
      <c r="G37" s="73">
        <v>1.43</v>
      </c>
      <c r="H37" s="73">
        <v>1.66</v>
      </c>
      <c r="I37" s="246">
        <v>6.7618</v>
      </c>
      <c r="J37" s="73">
        <v>1.1309</v>
      </c>
      <c r="K37" s="73">
        <v>2.02</v>
      </c>
      <c r="L37" s="73">
        <v>1.74</v>
      </c>
      <c r="M37" s="44">
        <v>1.89</v>
      </c>
      <c r="N37" s="72">
        <v>5.99</v>
      </c>
      <c r="O37" s="73">
        <v>1.61</v>
      </c>
      <c r="P37" s="44">
        <v>1.54</v>
      </c>
      <c r="Q37" s="44">
        <v>1.32</v>
      </c>
      <c r="R37" s="44">
        <v>1.53</v>
      </c>
      <c r="S37" s="45">
        <v>5.8</v>
      </c>
      <c r="T37" s="44">
        <v>0.8</v>
      </c>
      <c r="U37" s="16">
        <v>1.63</v>
      </c>
      <c r="V37" s="16">
        <v>1.73</v>
      </c>
      <c r="W37" s="44">
        <v>1.63</v>
      </c>
    </row>
    <row r="38" spans="1:23" ht="22.35" customHeight="1" x14ac:dyDescent="0.3">
      <c r="A38" s="7" t="s">
        <v>57</v>
      </c>
      <c r="B38" s="254">
        <f t="shared" ref="B38:J38" si="13">(B37-G37)/G37</f>
        <v>0.22377622377622383</v>
      </c>
      <c r="C38" s="248">
        <f t="shared" si="13"/>
        <v>-0.19277108433734932</v>
      </c>
      <c r="D38" s="93">
        <f t="shared" si="13"/>
        <v>1.2126948445679464E-3</v>
      </c>
      <c r="E38" s="257">
        <f t="shared" si="13"/>
        <v>0.34406225130427093</v>
      </c>
      <c r="F38" s="257">
        <f t="shared" si="13"/>
        <v>6.4356435643564303E-2</v>
      </c>
      <c r="G38" s="249">
        <f t="shared" si="13"/>
        <v>-0.17816091954022992</v>
      </c>
      <c r="H38" s="249">
        <f t="shared" si="13"/>
        <v>-0.12169312169312169</v>
      </c>
      <c r="I38" s="93">
        <f t="shared" si="13"/>
        <v>0.12884808013355589</v>
      </c>
      <c r="J38" s="249">
        <f t="shared" si="13"/>
        <v>-0.29757763975155282</v>
      </c>
      <c r="K38" s="67">
        <v>0.312</v>
      </c>
      <c r="L38" s="67">
        <v>0.318</v>
      </c>
      <c r="M38" s="43">
        <v>0.23499999999999999</v>
      </c>
      <c r="N38" s="66">
        <v>3.3000000000000002E-2</v>
      </c>
      <c r="O38" s="67">
        <v>1.0129999999999999</v>
      </c>
      <c r="P38" s="37">
        <v>-5.5E-2</v>
      </c>
      <c r="Q38" s="37">
        <v>-0.23699999999999999</v>
      </c>
      <c r="R38" s="37">
        <v>-6.0999999999999999E-2</v>
      </c>
      <c r="S38" s="58">
        <v>0.45</v>
      </c>
      <c r="T38" s="37">
        <v>-3.5999999999999997E-2</v>
      </c>
      <c r="U38" s="43">
        <v>0.63</v>
      </c>
      <c r="V38" s="43">
        <v>0.51800000000000002</v>
      </c>
      <c r="W38" s="43">
        <v>0.56699999999999995</v>
      </c>
    </row>
    <row r="39" spans="1:23" ht="18.75" customHeight="1" x14ac:dyDescent="0.3">
      <c r="A39" s="4"/>
      <c r="B39" s="69"/>
      <c r="C39" s="69"/>
      <c r="D39" s="245"/>
      <c r="E39" s="69"/>
      <c r="F39" s="69"/>
      <c r="G39" s="69"/>
      <c r="H39" s="69"/>
      <c r="I39" s="245"/>
      <c r="J39" s="69"/>
      <c r="K39" s="69"/>
      <c r="L39" s="69"/>
      <c r="M39" s="40"/>
      <c r="N39" s="61"/>
      <c r="O39" s="69"/>
      <c r="P39" s="40"/>
      <c r="Q39" s="40"/>
      <c r="R39" s="40"/>
      <c r="S39" s="35"/>
      <c r="T39" s="40"/>
      <c r="U39" s="13"/>
      <c r="V39" s="13"/>
      <c r="W39" s="40"/>
    </row>
    <row r="40" spans="1:23" s="57" customFormat="1" ht="15.6" x14ac:dyDescent="0.3">
      <c r="A40" s="5" t="s">
        <v>96</v>
      </c>
      <c r="B40" s="75">
        <v>35650</v>
      </c>
      <c r="C40" s="75">
        <v>35482</v>
      </c>
      <c r="D40" s="74">
        <v>35783</v>
      </c>
      <c r="E40" s="75">
        <v>35658</v>
      </c>
      <c r="F40" s="75">
        <v>35918</v>
      </c>
      <c r="G40" s="75">
        <v>35909</v>
      </c>
      <c r="H40" s="75">
        <v>35646</v>
      </c>
      <c r="I40" s="74">
        <v>35337</v>
      </c>
      <c r="J40" s="75">
        <v>35550</v>
      </c>
      <c r="K40" s="75">
        <v>35362</v>
      </c>
      <c r="L40" s="75">
        <v>35374</v>
      </c>
      <c r="M40" s="54">
        <v>35063</v>
      </c>
      <c r="N40" s="74">
        <v>37149</v>
      </c>
      <c r="O40" s="75">
        <v>35484</v>
      </c>
      <c r="P40" s="54">
        <v>37086</v>
      </c>
      <c r="Q40" s="54">
        <v>37852</v>
      </c>
      <c r="R40" s="54">
        <v>38190</v>
      </c>
      <c r="S40" s="55">
        <v>38111</v>
      </c>
      <c r="T40" s="54">
        <v>38126</v>
      </c>
      <c r="U40" s="56">
        <v>37938</v>
      </c>
      <c r="V40" s="56">
        <v>38168</v>
      </c>
      <c r="W40" s="54">
        <v>38219</v>
      </c>
    </row>
    <row r="41" spans="1:23" ht="18.75" customHeight="1" x14ac:dyDescent="0.3">
      <c r="A41" s="4"/>
      <c r="B41" s="69"/>
      <c r="C41" s="69"/>
      <c r="D41" s="245"/>
      <c r="E41" s="69"/>
      <c r="F41" s="69"/>
      <c r="G41" s="69"/>
      <c r="H41" s="69"/>
      <c r="I41" s="245"/>
      <c r="J41" s="69"/>
      <c r="K41" s="69"/>
      <c r="L41" s="69"/>
      <c r="M41" s="40"/>
      <c r="N41" s="61"/>
      <c r="O41" s="69"/>
      <c r="P41" s="40"/>
      <c r="Q41" s="40"/>
      <c r="R41" s="40"/>
      <c r="S41" s="35"/>
      <c r="T41" s="40"/>
      <c r="U41" s="13"/>
      <c r="V41" s="13"/>
      <c r="W41" s="40"/>
    </row>
    <row r="42" spans="1:23" ht="22.35" customHeight="1" x14ac:dyDescent="0.3">
      <c r="A42" s="5" t="s">
        <v>5</v>
      </c>
      <c r="B42" s="69"/>
      <c r="C42" s="69"/>
      <c r="D42" s="245"/>
      <c r="E42" s="69"/>
      <c r="F42" s="69"/>
      <c r="G42" s="69"/>
      <c r="H42" s="69"/>
      <c r="I42" s="245"/>
      <c r="J42" s="69"/>
      <c r="K42" s="69"/>
      <c r="L42" s="69"/>
      <c r="M42" s="40"/>
      <c r="N42" s="61"/>
      <c r="O42" s="69"/>
      <c r="P42" s="40"/>
      <c r="Q42" s="40"/>
      <c r="R42" s="40"/>
      <c r="S42" s="35"/>
      <c r="T42" s="40"/>
      <c r="U42" s="13"/>
      <c r="V42" s="13"/>
      <c r="W42" s="40"/>
    </row>
    <row r="43" spans="1:23" ht="22.35" customHeight="1" x14ac:dyDescent="0.3">
      <c r="A43" s="7" t="s">
        <v>6</v>
      </c>
      <c r="B43" s="84">
        <v>203539</v>
      </c>
      <c r="C43" s="84">
        <v>238539</v>
      </c>
      <c r="D43" s="251">
        <v>491688</v>
      </c>
      <c r="E43" s="84">
        <v>491688</v>
      </c>
      <c r="F43" s="84">
        <v>327047</v>
      </c>
      <c r="G43" s="84">
        <v>255730</v>
      </c>
      <c r="H43" s="84">
        <v>271143</v>
      </c>
      <c r="I43" s="251">
        <v>494485</v>
      </c>
      <c r="J43" s="84">
        <v>494485</v>
      </c>
      <c r="K43" s="84">
        <v>342527</v>
      </c>
      <c r="L43" s="84">
        <v>256875</v>
      </c>
      <c r="M43" s="46">
        <v>233421</v>
      </c>
      <c r="N43" s="76">
        <v>294953</v>
      </c>
      <c r="O43" s="77">
        <v>294953</v>
      </c>
      <c r="P43" s="46">
        <v>304658</v>
      </c>
      <c r="Q43" s="46">
        <v>304206</v>
      </c>
      <c r="R43" s="46">
        <v>223063</v>
      </c>
      <c r="S43" s="47">
        <v>369373</v>
      </c>
      <c r="T43" s="46">
        <v>369373</v>
      </c>
      <c r="U43" s="17">
        <v>258470</v>
      </c>
      <c r="V43" s="17">
        <v>189106</v>
      </c>
      <c r="W43" s="46">
        <v>179241</v>
      </c>
    </row>
    <row r="44" spans="1:23" ht="22.35" customHeight="1" x14ac:dyDescent="0.3">
      <c r="A44" s="7" t="s">
        <v>7</v>
      </c>
      <c r="B44" s="84">
        <v>1138061</v>
      </c>
      <c r="C44" s="84">
        <v>988144</v>
      </c>
      <c r="D44" s="251">
        <v>896153</v>
      </c>
      <c r="E44" s="84">
        <v>896153</v>
      </c>
      <c r="F44" s="84">
        <v>947993</v>
      </c>
      <c r="G44" s="84">
        <v>905548</v>
      </c>
      <c r="H44" s="84">
        <v>823932</v>
      </c>
      <c r="I44" s="251">
        <v>754120</v>
      </c>
      <c r="J44" s="84">
        <v>754120</v>
      </c>
      <c r="K44" s="84">
        <v>809878</v>
      </c>
      <c r="L44" s="84">
        <v>846121</v>
      </c>
      <c r="M44" s="46">
        <v>798516</v>
      </c>
      <c r="N44" s="76">
        <v>711357</v>
      </c>
      <c r="O44" s="77">
        <v>711357</v>
      </c>
      <c r="P44" s="46">
        <v>762760</v>
      </c>
      <c r="Q44" s="46">
        <v>714918</v>
      </c>
      <c r="R44" s="46">
        <v>736898</v>
      </c>
      <c r="S44" s="47">
        <v>693372</v>
      </c>
      <c r="T44" s="46">
        <v>693372</v>
      </c>
      <c r="U44" s="17">
        <v>739463</v>
      </c>
      <c r="V44" s="17">
        <v>743402</v>
      </c>
      <c r="W44" s="46">
        <v>656127</v>
      </c>
    </row>
    <row r="45" spans="1:23" ht="22.35" customHeight="1" x14ac:dyDescent="0.3">
      <c r="A45" s="21" t="s">
        <v>56</v>
      </c>
      <c r="B45" s="253">
        <v>111</v>
      </c>
      <c r="C45" s="253">
        <v>102</v>
      </c>
      <c r="D45" s="247">
        <v>97</v>
      </c>
      <c r="E45" s="253">
        <v>97</v>
      </c>
      <c r="F45" s="253">
        <v>106</v>
      </c>
      <c r="G45" s="253">
        <v>102</v>
      </c>
      <c r="H45" s="253">
        <v>96</v>
      </c>
      <c r="I45" s="247">
        <v>94</v>
      </c>
      <c r="J45" s="79">
        <v>94</v>
      </c>
      <c r="K45" s="79">
        <v>100</v>
      </c>
      <c r="L45" s="79">
        <v>102</v>
      </c>
      <c r="M45" s="48">
        <v>97</v>
      </c>
      <c r="N45" s="78">
        <v>95</v>
      </c>
      <c r="O45" s="79">
        <v>95</v>
      </c>
      <c r="P45" s="48">
        <v>104</v>
      </c>
      <c r="Q45" s="48">
        <v>98</v>
      </c>
      <c r="R45" s="48">
        <v>104</v>
      </c>
      <c r="S45" s="49">
        <v>97</v>
      </c>
      <c r="T45" s="48">
        <v>97</v>
      </c>
      <c r="U45" s="18">
        <v>108</v>
      </c>
      <c r="V45" s="18">
        <v>103</v>
      </c>
      <c r="W45" s="48">
        <v>97</v>
      </c>
    </row>
    <row r="46" spans="1:23" ht="22.35" customHeight="1" x14ac:dyDescent="0.3">
      <c r="A46" s="21" t="s">
        <v>8</v>
      </c>
      <c r="B46" s="84">
        <v>-10994</v>
      </c>
      <c r="C46" s="261">
        <v>-254206</v>
      </c>
      <c r="D46" s="251">
        <v>188794</v>
      </c>
      <c r="E46" s="261">
        <v>229233</v>
      </c>
      <c r="F46" s="84">
        <v>128292</v>
      </c>
      <c r="G46" s="84">
        <v>35047</v>
      </c>
      <c r="H46" s="84">
        <v>-203778</v>
      </c>
      <c r="I46" s="251">
        <v>355483</v>
      </c>
      <c r="J46" s="84">
        <v>199563</v>
      </c>
      <c r="K46" s="84">
        <v>196946</v>
      </c>
      <c r="L46" s="84">
        <v>125558</v>
      </c>
      <c r="M46" s="46">
        <v>-166584</v>
      </c>
      <c r="N46" s="76">
        <v>327069</v>
      </c>
      <c r="O46" s="77">
        <v>186092</v>
      </c>
      <c r="P46" s="46">
        <v>111563</v>
      </c>
      <c r="Q46" s="46">
        <v>152976</v>
      </c>
      <c r="R46" s="46">
        <v>-123562</v>
      </c>
      <c r="S46" s="47">
        <v>217886</v>
      </c>
      <c r="T46" s="46">
        <v>141020</v>
      </c>
      <c r="U46" s="17">
        <v>131304</v>
      </c>
      <c r="V46" s="17">
        <v>47648</v>
      </c>
      <c r="W46" s="46">
        <v>-102086</v>
      </c>
    </row>
    <row r="47" spans="1:23" ht="22.35" customHeight="1" x14ac:dyDescent="0.3">
      <c r="A47" s="21" t="s">
        <v>9</v>
      </c>
      <c r="B47" s="84">
        <v>-11052</v>
      </c>
      <c r="C47" s="261">
        <v>-18033</v>
      </c>
      <c r="D47" s="251">
        <v>-53098</v>
      </c>
      <c r="E47" s="261">
        <v>-14147</v>
      </c>
      <c r="F47" s="84">
        <v>-13316</v>
      </c>
      <c r="G47" s="84">
        <v>-13028</v>
      </c>
      <c r="H47" s="84">
        <v>-12607</v>
      </c>
      <c r="I47" s="251">
        <v>-68569</v>
      </c>
      <c r="J47" s="84">
        <v>-16099</v>
      </c>
      <c r="K47" s="84">
        <v>-24745</v>
      </c>
      <c r="L47" s="84">
        <v>-19724</v>
      </c>
      <c r="M47" s="46">
        <v>-8001</v>
      </c>
      <c r="N47" s="76">
        <v>-34866</v>
      </c>
      <c r="O47" s="77">
        <v>-9203</v>
      </c>
      <c r="P47" s="46">
        <v>-11764</v>
      </c>
      <c r="Q47" s="46">
        <v>-5663</v>
      </c>
      <c r="R47" s="46">
        <v>-8236</v>
      </c>
      <c r="S47" s="47">
        <v>-42072</v>
      </c>
      <c r="T47" s="46">
        <v>-15046</v>
      </c>
      <c r="U47" s="17">
        <v>-6365</v>
      </c>
      <c r="V47" s="17">
        <v>-10508</v>
      </c>
      <c r="W47" s="46">
        <v>-10153</v>
      </c>
    </row>
    <row r="48" spans="1:23" ht="22.35" customHeight="1" x14ac:dyDescent="0.3">
      <c r="A48" s="21" t="s">
        <v>55</v>
      </c>
      <c r="B48" s="84">
        <v>-22046</v>
      </c>
      <c r="C48" s="261">
        <v>-272239</v>
      </c>
      <c r="D48" s="251">
        <v>135696</v>
      </c>
      <c r="E48" s="261">
        <v>215086</v>
      </c>
      <c r="F48" s="84">
        <v>114976</v>
      </c>
      <c r="G48" s="84">
        <v>22019</v>
      </c>
      <c r="H48" s="84">
        <v>-216385</v>
      </c>
      <c r="I48" s="251">
        <v>286914</v>
      </c>
      <c r="J48" s="84">
        <v>183464</v>
      </c>
      <c r="K48" s="84">
        <v>172201</v>
      </c>
      <c r="L48" s="84">
        <v>105834</v>
      </c>
      <c r="M48" s="46">
        <v>-174585</v>
      </c>
      <c r="N48" s="76">
        <v>292203</v>
      </c>
      <c r="O48" s="77">
        <v>176889</v>
      </c>
      <c r="P48" s="46">
        <v>99799</v>
      </c>
      <c r="Q48" s="46">
        <v>147313</v>
      </c>
      <c r="R48" s="46">
        <v>-131798</v>
      </c>
      <c r="S48" s="47">
        <v>175814</v>
      </c>
      <c r="T48" s="46">
        <v>125974</v>
      </c>
      <c r="U48" s="17">
        <v>124939</v>
      </c>
      <c r="V48" s="17">
        <v>37140</v>
      </c>
      <c r="W48" s="46">
        <v>-112239</v>
      </c>
    </row>
    <row r="49" spans="1:23" ht="19.05" customHeight="1" x14ac:dyDescent="0.3">
      <c r="A49" s="21" t="s">
        <v>10</v>
      </c>
      <c r="B49" s="84">
        <v>0</v>
      </c>
      <c r="C49" s="261">
        <v>0</v>
      </c>
      <c r="D49" s="251">
        <v>-6742</v>
      </c>
      <c r="E49" s="261">
        <v>0</v>
      </c>
      <c r="F49" s="84">
        <v>-44</v>
      </c>
      <c r="G49" s="84">
        <v>0</v>
      </c>
      <c r="H49" s="84">
        <v>-6698</v>
      </c>
      <c r="I49" s="251">
        <v>-10428</v>
      </c>
      <c r="J49" s="84">
        <v>-595</v>
      </c>
      <c r="K49" s="84">
        <v>0</v>
      </c>
      <c r="L49" s="84">
        <v>-9833</v>
      </c>
      <c r="M49" s="82">
        <v>0</v>
      </c>
      <c r="N49" s="76">
        <v>-25271</v>
      </c>
      <c r="O49" s="82">
        <v>0</v>
      </c>
      <c r="P49" s="46">
        <v>-25271</v>
      </c>
      <c r="Q49" s="82">
        <v>0</v>
      </c>
      <c r="R49" s="82">
        <v>0</v>
      </c>
      <c r="S49" s="47">
        <v>-18791</v>
      </c>
      <c r="T49" s="82">
        <v>0</v>
      </c>
      <c r="U49" s="46">
        <v>-18791</v>
      </c>
      <c r="V49" s="82">
        <v>0</v>
      </c>
      <c r="W49" s="82">
        <v>0</v>
      </c>
    </row>
    <row r="50" spans="1:23" ht="22.35" customHeight="1" x14ac:dyDescent="0.3">
      <c r="A50" s="21" t="s">
        <v>11</v>
      </c>
      <c r="B50" s="84">
        <v>0</v>
      </c>
      <c r="C50" s="261">
        <v>-20982</v>
      </c>
      <c r="D50" s="251">
        <v>-85424</v>
      </c>
      <c r="E50" s="261">
        <v>-61894</v>
      </c>
      <c r="F50" s="84">
        <v>-20432</v>
      </c>
      <c r="G50" s="84">
        <v>0</v>
      </c>
      <c r="H50" s="84">
        <v>-3098</v>
      </c>
      <c r="I50" s="251">
        <v>-46133</v>
      </c>
      <c r="J50" s="84">
        <v>0</v>
      </c>
      <c r="K50" s="84">
        <v>0</v>
      </c>
      <c r="L50" s="84">
        <v>0</v>
      </c>
      <c r="M50" s="46">
        <v>-46133</v>
      </c>
      <c r="N50" s="76">
        <v>-353593</v>
      </c>
      <c r="O50" s="77">
        <v>-177761</v>
      </c>
      <c r="P50" s="46">
        <v>-76154</v>
      </c>
      <c r="Q50" s="46">
        <v>-50543</v>
      </c>
      <c r="R50" s="46">
        <v>-49135</v>
      </c>
      <c r="S50" s="47">
        <v>-105797</v>
      </c>
      <c r="T50" s="46">
        <v>-27848</v>
      </c>
      <c r="U50" s="17">
        <v>-11056</v>
      </c>
      <c r="V50" s="17">
        <v>-45010</v>
      </c>
      <c r="W50" s="46">
        <v>-21883</v>
      </c>
    </row>
    <row r="51" spans="1:23" ht="22.35" customHeight="1" x14ac:dyDescent="0.3">
      <c r="A51" s="7" t="s">
        <v>54</v>
      </c>
      <c r="B51" s="84">
        <v>340757</v>
      </c>
      <c r="C51" s="261">
        <v>361211</v>
      </c>
      <c r="D51" s="251">
        <v>316219</v>
      </c>
      <c r="E51" s="261">
        <v>316219</v>
      </c>
      <c r="F51" s="84">
        <v>316222</v>
      </c>
      <c r="G51" s="84">
        <v>316222</v>
      </c>
      <c r="H51" s="84">
        <v>331240</v>
      </c>
      <c r="I51" s="251">
        <v>316245</v>
      </c>
      <c r="J51" s="84">
        <v>316245</v>
      </c>
      <c r="K51" s="84">
        <v>341250</v>
      </c>
      <c r="L51" s="84">
        <v>416250</v>
      </c>
      <c r="M51" s="46">
        <v>486250</v>
      </c>
      <c r="N51" s="76">
        <v>316250</v>
      </c>
      <c r="O51" s="77">
        <v>316250</v>
      </c>
      <c r="P51" s="46">
        <v>341250</v>
      </c>
      <c r="Q51" s="46">
        <v>351250</v>
      </c>
      <c r="R51" s="46">
        <v>366250</v>
      </c>
      <c r="S51" s="47">
        <v>316250</v>
      </c>
      <c r="T51" s="46">
        <v>316250</v>
      </c>
      <c r="U51" s="17">
        <v>316250</v>
      </c>
      <c r="V51" s="17">
        <v>336250</v>
      </c>
      <c r="W51" s="46">
        <v>316250</v>
      </c>
    </row>
    <row r="52" spans="1:23" ht="18.45" customHeight="1" x14ac:dyDescent="0.3">
      <c r="A52" s="4"/>
      <c r="B52" s="4"/>
      <c r="C52" s="4"/>
      <c r="D52" s="4"/>
      <c r="E52" s="4"/>
      <c r="F52" s="4"/>
      <c r="G52" s="4"/>
      <c r="H52" s="4"/>
      <c r="I52" s="4"/>
      <c r="J52" s="4"/>
      <c r="K52" s="4"/>
      <c r="L52" s="4"/>
      <c r="M52" s="4"/>
      <c r="N52" s="12"/>
      <c r="O52" s="4"/>
      <c r="P52" s="4"/>
      <c r="Q52" s="4"/>
      <c r="R52" s="4"/>
      <c r="S52" s="12"/>
      <c r="T52" s="4"/>
      <c r="U52" s="4"/>
      <c r="V52" s="4"/>
      <c r="W52" s="4"/>
    </row>
    <row r="53" spans="1:23" s="2" customFormat="1" ht="232.95" customHeight="1" x14ac:dyDescent="0.25">
      <c r="A53" s="262" t="s">
        <v>99</v>
      </c>
      <c r="B53" s="262"/>
      <c r="C53" s="262"/>
      <c r="D53" s="262"/>
      <c r="E53" s="262"/>
      <c r="F53" s="262"/>
      <c r="G53" s="262"/>
      <c r="H53" s="262"/>
      <c r="I53" s="262"/>
      <c r="J53" s="262"/>
      <c r="K53" s="262"/>
      <c r="L53" s="262"/>
      <c r="M53" s="262"/>
      <c r="N53" s="262"/>
      <c r="O53" s="262"/>
      <c r="P53" s="262"/>
      <c r="Q53" s="262"/>
      <c r="R53" s="262"/>
      <c r="S53" s="262"/>
      <c r="T53" s="262"/>
      <c r="U53" s="262"/>
      <c r="V53" s="262"/>
      <c r="W53" s="262"/>
    </row>
    <row r="54" spans="1:23" s="20" customFormat="1" ht="15.6" x14ac:dyDescent="0.3">
      <c r="A54" s="7"/>
      <c r="B54" s="7"/>
      <c r="C54" s="7"/>
      <c r="D54" s="7"/>
      <c r="E54" s="7"/>
      <c r="F54" s="7"/>
      <c r="G54" s="7"/>
      <c r="H54" s="7"/>
      <c r="I54" s="7"/>
      <c r="J54" s="7"/>
      <c r="K54" s="7"/>
      <c r="L54" s="7"/>
      <c r="M54" s="7"/>
      <c r="N54" s="7"/>
      <c r="O54" s="7"/>
      <c r="P54" s="7"/>
      <c r="Q54" s="7"/>
      <c r="R54" s="7"/>
      <c r="S54" s="7"/>
      <c r="T54" s="7"/>
      <c r="U54" s="7"/>
      <c r="V54" s="7"/>
      <c r="W54" s="7"/>
    </row>
    <row r="55" spans="1:23" s="20" customFormat="1" ht="15.6" x14ac:dyDescent="0.3">
      <c r="A55" s="7"/>
      <c r="B55" s="7"/>
      <c r="C55" s="7"/>
      <c r="D55" s="7"/>
      <c r="E55" s="7"/>
      <c r="F55" s="7"/>
      <c r="G55" s="7"/>
      <c r="H55" s="7"/>
      <c r="I55" s="7"/>
      <c r="J55" s="7"/>
      <c r="K55" s="7"/>
      <c r="L55" s="7"/>
      <c r="M55" s="7"/>
      <c r="N55" s="7"/>
      <c r="O55" s="7"/>
      <c r="P55" s="7"/>
      <c r="Q55" s="7"/>
      <c r="R55" s="7"/>
      <c r="S55" s="7"/>
      <c r="T55" s="7"/>
      <c r="U55" s="7"/>
      <c r="V55" s="7"/>
      <c r="W55" s="7"/>
    </row>
    <row r="56" spans="1:23" s="20" customFormat="1" ht="15.6" x14ac:dyDescent="0.25">
      <c r="A56" s="8"/>
      <c r="B56" s="8"/>
      <c r="C56" s="8"/>
      <c r="D56" s="8"/>
      <c r="E56" s="8"/>
      <c r="F56" s="8"/>
      <c r="G56" s="8"/>
      <c r="H56" s="8"/>
      <c r="I56" s="8"/>
      <c r="J56" s="8"/>
      <c r="K56" s="8"/>
      <c r="L56" s="8"/>
      <c r="M56" s="8"/>
      <c r="N56" s="8"/>
      <c r="O56" s="8"/>
      <c r="P56" s="8"/>
      <c r="Q56" s="8"/>
      <c r="R56" s="8"/>
      <c r="S56" s="8"/>
      <c r="T56" s="8"/>
      <c r="U56" s="8"/>
      <c r="V56" s="8"/>
      <c r="W56" s="8"/>
    </row>
    <row r="57" spans="1:23" s="20" customFormat="1" ht="32.25" customHeight="1" x14ac:dyDescent="0.3">
      <c r="A57" s="7"/>
      <c r="B57" s="7"/>
      <c r="C57" s="7"/>
      <c r="D57" s="7"/>
      <c r="E57" s="7"/>
      <c r="F57" s="7"/>
      <c r="G57" s="7"/>
      <c r="H57" s="7"/>
      <c r="I57" s="7"/>
      <c r="J57" s="7"/>
      <c r="K57" s="7"/>
      <c r="L57" s="7"/>
      <c r="M57" s="7"/>
      <c r="N57" s="7"/>
      <c r="O57" s="7"/>
      <c r="P57" s="7"/>
      <c r="Q57" s="7"/>
      <c r="R57" s="7"/>
      <c r="S57" s="7"/>
      <c r="T57" s="7"/>
      <c r="U57" s="7"/>
      <c r="V57" s="7"/>
      <c r="W57" s="7"/>
    </row>
    <row r="58" spans="1:23" s="20" customFormat="1" ht="39.75" customHeight="1" x14ac:dyDescent="0.3">
      <c r="A58" s="7"/>
      <c r="B58" s="7"/>
      <c r="C58" s="7"/>
      <c r="D58" s="7"/>
      <c r="E58" s="7"/>
      <c r="F58" s="7"/>
      <c r="G58" s="7"/>
      <c r="H58" s="7"/>
      <c r="I58" s="7"/>
      <c r="J58" s="7"/>
      <c r="K58" s="7"/>
      <c r="L58" s="7"/>
      <c r="M58" s="7"/>
      <c r="N58" s="7"/>
      <c r="O58" s="7"/>
      <c r="P58" s="7"/>
      <c r="Q58" s="7"/>
      <c r="R58" s="7"/>
      <c r="S58" s="7"/>
      <c r="T58" s="7"/>
      <c r="U58" s="7"/>
      <c r="V58" s="7"/>
      <c r="W58" s="7"/>
    </row>
    <row r="59" spans="1:23" s="20" customFormat="1" ht="38.25" customHeight="1" x14ac:dyDescent="0.3">
      <c r="A59" s="7"/>
      <c r="B59" s="7"/>
      <c r="C59" s="7"/>
      <c r="D59" s="7"/>
      <c r="E59" s="7"/>
      <c r="F59" s="7"/>
      <c r="G59" s="7"/>
      <c r="H59" s="7"/>
      <c r="I59" s="7"/>
      <c r="J59" s="7"/>
      <c r="K59" s="7"/>
      <c r="L59" s="7"/>
      <c r="M59" s="7"/>
      <c r="N59" s="7"/>
      <c r="O59" s="7"/>
      <c r="P59" s="7"/>
      <c r="Q59" s="7"/>
      <c r="R59" s="7"/>
      <c r="S59" s="7"/>
      <c r="T59" s="7"/>
      <c r="U59" s="7"/>
      <c r="V59" s="7"/>
      <c r="W59" s="7"/>
    </row>
    <row r="60" spans="1:23" s="20" customFormat="1" ht="15.6" x14ac:dyDescent="0.3">
      <c r="A60" s="21"/>
      <c r="B60" s="21"/>
      <c r="C60" s="21"/>
      <c r="D60" s="21"/>
      <c r="E60" s="21"/>
      <c r="F60" s="21"/>
      <c r="G60" s="21"/>
      <c r="H60" s="21"/>
      <c r="I60" s="21"/>
      <c r="J60" s="21"/>
      <c r="K60" s="21"/>
      <c r="L60" s="21"/>
      <c r="M60" s="21"/>
      <c r="N60" s="21"/>
      <c r="O60" s="21"/>
      <c r="P60" s="21"/>
      <c r="Q60" s="21"/>
      <c r="R60" s="21"/>
      <c r="S60" s="21"/>
      <c r="T60" s="21"/>
      <c r="U60" s="21"/>
      <c r="V60" s="21"/>
      <c r="W60" s="21"/>
    </row>
    <row r="61" spans="1:23" ht="18.75" customHeight="1" x14ac:dyDescent="0.25">
      <c r="A61" s="20"/>
      <c r="V61" s="20"/>
      <c r="W61" s="20"/>
    </row>
    <row r="62" spans="1:23" ht="18.75" customHeight="1" x14ac:dyDescent="0.25">
      <c r="A62" s="20"/>
      <c r="V62" s="20"/>
      <c r="W62" s="20"/>
    </row>
    <row r="63" spans="1:23" ht="18.75" customHeight="1" x14ac:dyDescent="0.25">
      <c r="A63" s="20"/>
      <c r="V63" s="20"/>
      <c r="W63" s="20"/>
    </row>
    <row r="64" spans="1:23"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3:W53"/>
    <mergeCell ref="A1:W1"/>
    <mergeCell ref="A2:W2"/>
    <mergeCell ref="A3:W3"/>
  </mergeCells>
  <pageMargins left="0.25" right="0.25" top="0.25" bottom="0.25" header="0.3" footer="0.3"/>
  <pageSetup scale="40"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99"/>
  <sheetViews>
    <sheetView view="pageBreakPreview" zoomScale="80" zoomScaleNormal="85" zoomScaleSheetLayoutView="80" workbookViewId="0">
      <selection activeCell="B10" sqref="B10"/>
    </sheetView>
  </sheetViews>
  <sheetFormatPr defaultColWidth="21.33203125" defaultRowHeight="13.2" x14ac:dyDescent="0.25"/>
  <cols>
    <col min="1" max="1" width="47.33203125" customWidth="1"/>
    <col min="2" max="17" width="14.21875" style="26" customWidth="1"/>
    <col min="18" max="18" width="14.21875" style="25" customWidth="1"/>
    <col min="19" max="19" width="14.21875" style="9" customWidth="1"/>
    <col min="20" max="20" width="14.21875" style="10" customWidth="1"/>
    <col min="21" max="23" width="14.21875" customWidth="1"/>
  </cols>
  <sheetData>
    <row r="1" spans="1:23" s="27" customFormat="1" ht="18.600000000000001" customHeight="1" x14ac:dyDescent="0.35">
      <c r="A1" s="263" t="s">
        <v>0</v>
      </c>
      <c r="B1" s="263"/>
      <c r="C1" s="263"/>
      <c r="D1" s="263"/>
      <c r="E1" s="263"/>
      <c r="F1" s="263"/>
      <c r="G1" s="263"/>
      <c r="H1" s="263"/>
      <c r="I1" s="263"/>
      <c r="J1" s="263"/>
      <c r="K1" s="263"/>
      <c r="L1" s="263"/>
      <c r="M1" s="263"/>
      <c r="N1" s="263"/>
      <c r="O1" s="263"/>
      <c r="P1" s="263"/>
      <c r="Q1" s="263"/>
      <c r="R1" s="263"/>
      <c r="S1" s="263"/>
      <c r="T1" s="263"/>
      <c r="U1" s="263"/>
      <c r="V1" s="263"/>
      <c r="W1" s="263"/>
    </row>
    <row r="2" spans="1:23" s="27" customFormat="1" ht="18.600000000000001" customHeight="1" x14ac:dyDescent="0.35">
      <c r="A2" s="263" t="s">
        <v>40</v>
      </c>
      <c r="B2" s="263"/>
      <c r="C2" s="263"/>
      <c r="D2" s="263"/>
      <c r="E2" s="263"/>
      <c r="F2" s="263"/>
      <c r="G2" s="263"/>
      <c r="H2" s="263"/>
      <c r="I2" s="263"/>
      <c r="J2" s="263"/>
      <c r="K2" s="263"/>
      <c r="L2" s="263"/>
      <c r="M2" s="263"/>
      <c r="N2" s="263"/>
      <c r="O2" s="263"/>
      <c r="P2" s="263"/>
      <c r="Q2" s="263"/>
      <c r="R2" s="263"/>
      <c r="S2" s="263"/>
      <c r="T2" s="263"/>
      <c r="U2" s="263"/>
      <c r="V2" s="263"/>
      <c r="W2" s="263"/>
    </row>
    <row r="3" spans="1:23" s="27" customFormat="1" ht="18.600000000000001" customHeight="1" x14ac:dyDescent="0.35">
      <c r="A3" s="264" t="s">
        <v>66</v>
      </c>
      <c r="B3" s="264"/>
      <c r="C3" s="264"/>
      <c r="D3" s="264"/>
      <c r="E3" s="264"/>
      <c r="F3" s="264"/>
      <c r="G3" s="264"/>
      <c r="H3" s="264"/>
      <c r="I3" s="264"/>
      <c r="J3" s="264"/>
      <c r="K3" s="264"/>
      <c r="L3" s="264"/>
      <c r="M3" s="264"/>
      <c r="N3" s="264"/>
      <c r="O3" s="264"/>
      <c r="P3" s="264"/>
      <c r="Q3" s="264"/>
      <c r="R3" s="264"/>
      <c r="S3" s="264"/>
      <c r="T3" s="264"/>
      <c r="U3" s="264"/>
      <c r="V3" s="264"/>
      <c r="W3" s="264"/>
    </row>
    <row r="4" spans="1:23" s="52" customFormat="1" ht="28.95" customHeight="1" x14ac:dyDescent="0.3">
      <c r="A4" s="50" t="s">
        <v>12</v>
      </c>
      <c r="B4" s="50"/>
      <c r="C4" s="50"/>
      <c r="D4" s="50"/>
      <c r="E4" s="50"/>
      <c r="F4" s="50"/>
      <c r="G4" s="50"/>
      <c r="H4" s="50"/>
      <c r="I4" s="50"/>
      <c r="J4" s="50"/>
      <c r="K4" s="50"/>
      <c r="L4" s="50"/>
      <c r="M4" s="50"/>
      <c r="N4" s="50"/>
      <c r="O4" s="50"/>
      <c r="P4" s="50"/>
      <c r="Q4" s="50"/>
      <c r="R4" s="50"/>
      <c r="S4" s="50"/>
      <c r="T4" s="50"/>
      <c r="U4" s="50"/>
      <c r="V4" s="51"/>
      <c r="W4" s="51"/>
    </row>
    <row r="5" spans="1:23" ht="18.75" customHeight="1" x14ac:dyDescent="0.3">
      <c r="A5" s="4"/>
      <c r="B5" s="60" t="s">
        <v>108</v>
      </c>
      <c r="C5" s="60" t="s">
        <v>107</v>
      </c>
      <c r="D5" s="59" t="s">
        <v>106</v>
      </c>
      <c r="E5" s="60" t="s">
        <v>105</v>
      </c>
      <c r="F5" s="60" t="s">
        <v>100</v>
      </c>
      <c r="G5" s="60" t="s">
        <v>98</v>
      </c>
      <c r="H5" s="60" t="s">
        <v>97</v>
      </c>
      <c r="I5" s="59" t="s">
        <v>81</v>
      </c>
      <c r="J5" s="60" t="s">
        <v>82</v>
      </c>
      <c r="K5" s="33" t="s">
        <v>75</v>
      </c>
      <c r="L5" s="33" t="s">
        <v>74</v>
      </c>
      <c r="M5" s="33" t="s">
        <v>72</v>
      </c>
      <c r="N5" s="59" t="s">
        <v>70</v>
      </c>
      <c r="O5" s="60" t="s">
        <v>69</v>
      </c>
      <c r="P5" s="33" t="s">
        <v>65</v>
      </c>
      <c r="Q5" s="33" t="s">
        <v>53</v>
      </c>
      <c r="R5" s="33" t="s">
        <v>51</v>
      </c>
      <c r="S5" s="34" t="s">
        <v>43</v>
      </c>
      <c r="T5" s="33" t="s">
        <v>44</v>
      </c>
      <c r="U5" s="33" t="s">
        <v>45</v>
      </c>
      <c r="V5" s="33" t="s">
        <v>46</v>
      </c>
      <c r="W5" s="33" t="s">
        <v>47</v>
      </c>
    </row>
    <row r="6" spans="1:23" ht="18.75" customHeight="1" x14ac:dyDescent="0.3">
      <c r="A6" s="28" t="s">
        <v>13</v>
      </c>
      <c r="B6" s="28"/>
      <c r="C6" s="28"/>
      <c r="D6" s="61"/>
      <c r="E6" s="28"/>
      <c r="F6" s="28"/>
      <c r="G6" s="28"/>
      <c r="H6" s="28"/>
      <c r="I6" s="61"/>
      <c r="J6" s="28"/>
      <c r="K6" s="28"/>
      <c r="L6" s="85"/>
      <c r="M6" s="85"/>
      <c r="N6" s="61"/>
      <c r="O6" s="86"/>
      <c r="P6" s="85"/>
      <c r="Q6" s="85"/>
      <c r="R6" s="85"/>
      <c r="S6" s="35"/>
      <c r="T6" s="85"/>
      <c r="U6" s="85"/>
      <c r="V6" s="13"/>
      <c r="W6" s="4"/>
    </row>
    <row r="7" spans="1:23" ht="18.75" customHeight="1" x14ac:dyDescent="0.3">
      <c r="A7" s="4"/>
      <c r="B7" s="4"/>
      <c r="C7" s="4"/>
      <c r="D7" s="61"/>
      <c r="E7" s="4"/>
      <c r="F7" s="4"/>
      <c r="G7" s="4"/>
      <c r="H7" s="4"/>
      <c r="I7" s="61"/>
      <c r="J7" s="4"/>
      <c r="K7" s="4"/>
      <c r="L7" s="4"/>
      <c r="M7" s="4"/>
      <c r="N7" s="61"/>
      <c r="O7" s="63"/>
      <c r="P7" s="4"/>
      <c r="Q7" s="4"/>
      <c r="R7" s="4"/>
      <c r="S7" s="35"/>
      <c r="T7" s="4"/>
      <c r="U7" s="4"/>
      <c r="V7" s="13"/>
      <c r="W7" s="4"/>
    </row>
    <row r="8" spans="1:23" ht="18.75" customHeight="1" x14ac:dyDescent="0.3">
      <c r="A8" s="5" t="s">
        <v>14</v>
      </c>
      <c r="B8" s="5"/>
      <c r="C8" s="5"/>
      <c r="D8" s="61"/>
      <c r="E8" s="5"/>
      <c r="F8" s="5"/>
      <c r="G8" s="5"/>
      <c r="H8" s="5"/>
      <c r="I8" s="61"/>
      <c r="J8" s="5"/>
      <c r="K8" s="5"/>
      <c r="L8" s="5"/>
      <c r="M8" s="5"/>
      <c r="N8" s="61"/>
      <c r="O8" s="87"/>
      <c r="P8" s="5"/>
      <c r="Q8" s="5"/>
      <c r="R8" s="5"/>
      <c r="S8" s="35"/>
      <c r="T8" s="5"/>
      <c r="U8" s="5"/>
      <c r="V8" s="13"/>
      <c r="W8" s="4"/>
    </row>
    <row r="9" spans="1:23" ht="18.75" customHeight="1" x14ac:dyDescent="0.3">
      <c r="A9" s="5" t="s">
        <v>15</v>
      </c>
      <c r="B9" s="83">
        <v>300449</v>
      </c>
      <c r="C9" s="83">
        <v>299987</v>
      </c>
      <c r="D9" s="88">
        <v>1088573</v>
      </c>
      <c r="E9" s="83">
        <v>292807</v>
      </c>
      <c r="F9" s="83">
        <v>265370</v>
      </c>
      <c r="G9" s="83">
        <v>277067</v>
      </c>
      <c r="H9" s="83">
        <v>253329</v>
      </c>
      <c r="I9" s="88">
        <v>938969</v>
      </c>
      <c r="J9" s="83">
        <v>231474</v>
      </c>
      <c r="K9" s="83">
        <v>250321</v>
      </c>
      <c r="L9" s="83">
        <v>230971</v>
      </c>
      <c r="M9" s="89">
        <v>226203</v>
      </c>
      <c r="N9" s="88">
        <v>910184</v>
      </c>
      <c r="O9" s="90">
        <v>219809</v>
      </c>
      <c r="P9" s="89">
        <v>236615</v>
      </c>
      <c r="Q9" s="89">
        <v>246011</v>
      </c>
      <c r="R9" s="89">
        <v>207749</v>
      </c>
      <c r="S9" s="91">
        <v>723721</v>
      </c>
      <c r="T9" s="89">
        <v>181054</v>
      </c>
      <c r="U9" s="89">
        <v>191698</v>
      </c>
      <c r="V9" s="92">
        <v>190003</v>
      </c>
      <c r="W9" s="89">
        <v>160966</v>
      </c>
    </row>
    <row r="10" spans="1:23" ht="18.75" customHeight="1" x14ac:dyDescent="0.3">
      <c r="A10" s="7" t="s">
        <v>16</v>
      </c>
      <c r="B10" s="94">
        <f>B9/SUM(B$9,B$15,B$21,B$27,B$33)-0.001</f>
        <v>0.34650419562544604</v>
      </c>
      <c r="C10" s="94">
        <f t="shared" ref="C10:G10" si="0">C9/SUM(C$9,C$15,C$21,C$27,C$33)</f>
        <v>0.37186657840650744</v>
      </c>
      <c r="D10" s="259">
        <f t="shared" si="0"/>
        <v>0.35939454087083528</v>
      </c>
      <c r="E10" s="94">
        <f t="shared" si="0"/>
        <v>0.37809307736906195</v>
      </c>
      <c r="F10" s="94">
        <f t="shared" si="0"/>
        <v>0.3420311523267579</v>
      </c>
      <c r="G10" s="94">
        <f t="shared" si="0"/>
        <v>0.36698004747070168</v>
      </c>
      <c r="H10" s="94">
        <f>H9/SUM($H$9,$H$15,$H$21,$H$27,$H$33)</f>
        <v>0.3500856803294547</v>
      </c>
      <c r="I10" s="93">
        <f>I9/SUM($I$9,$I$15,$I$21,$I$27,$I$33)</f>
        <v>0.33821826928826298</v>
      </c>
      <c r="J10" s="94">
        <f>J9/SUM($J$9,$J$15,$J$21,$J$27,$J$33)</f>
        <v>0.34230019031958014</v>
      </c>
      <c r="K10" s="94">
        <v>0.35599999999999998</v>
      </c>
      <c r="L10" s="94">
        <v>0.32500000000000001</v>
      </c>
      <c r="M10" s="95">
        <v>0.33</v>
      </c>
      <c r="N10" s="93">
        <v>0.37</v>
      </c>
      <c r="O10" s="94">
        <v>0.35</v>
      </c>
      <c r="P10" s="95">
        <v>0.38</v>
      </c>
      <c r="Q10" s="95">
        <v>0.40500000000000003</v>
      </c>
      <c r="R10" s="95">
        <v>0.34300000000000003</v>
      </c>
      <c r="S10" s="96">
        <v>0.307</v>
      </c>
      <c r="T10" s="95">
        <v>0.30099999999999999</v>
      </c>
      <c r="U10" s="95">
        <v>0.32300000000000001</v>
      </c>
      <c r="V10" s="95">
        <v>0.312</v>
      </c>
      <c r="W10" s="95">
        <v>0.29199999999999998</v>
      </c>
    </row>
    <row r="11" spans="1:23" ht="18.75" customHeight="1" x14ac:dyDescent="0.3">
      <c r="A11" s="5" t="s">
        <v>17</v>
      </c>
      <c r="B11" s="83">
        <v>50028</v>
      </c>
      <c r="C11" s="83">
        <v>55020</v>
      </c>
      <c r="D11" s="88">
        <v>212437</v>
      </c>
      <c r="E11" s="83">
        <v>52416</v>
      </c>
      <c r="F11" s="83">
        <v>51532</v>
      </c>
      <c r="G11" s="83">
        <v>54950</v>
      </c>
      <c r="H11" s="83">
        <v>53539</v>
      </c>
      <c r="I11" s="88">
        <v>155482</v>
      </c>
      <c r="J11" s="83">
        <v>22234</v>
      </c>
      <c r="K11" s="83">
        <v>55635</v>
      </c>
      <c r="L11" s="83">
        <v>40174</v>
      </c>
      <c r="M11" s="89">
        <v>37439</v>
      </c>
      <c r="N11" s="88">
        <v>216830</v>
      </c>
      <c r="O11" s="90">
        <v>35405</v>
      </c>
      <c r="P11" s="89">
        <v>56215</v>
      </c>
      <c r="Q11" s="89">
        <v>76264</v>
      </c>
      <c r="R11" s="89">
        <v>48946</v>
      </c>
      <c r="S11" s="91">
        <v>160735</v>
      </c>
      <c r="T11" s="89">
        <v>24798</v>
      </c>
      <c r="U11" s="89">
        <v>48084</v>
      </c>
      <c r="V11" s="92">
        <v>50492</v>
      </c>
      <c r="W11" s="89">
        <v>37361</v>
      </c>
    </row>
    <row r="12" spans="1:23" ht="18.75" customHeight="1" x14ac:dyDescent="0.3">
      <c r="A12" s="7" t="s">
        <v>18</v>
      </c>
      <c r="B12" s="94">
        <f t="shared" ref="B12:C12" si="1">B11/B9</f>
        <v>0.16651078885268381</v>
      </c>
      <c r="C12" s="94">
        <f t="shared" si="1"/>
        <v>0.18340794767773269</v>
      </c>
      <c r="D12" s="93">
        <f t="shared" ref="D12:J12" si="2">D11/D9</f>
        <v>0.19515181802230994</v>
      </c>
      <c r="E12" s="94">
        <f t="shared" si="2"/>
        <v>0.17901211378143281</v>
      </c>
      <c r="F12" s="94">
        <f t="shared" si="2"/>
        <v>0.19418924520480838</v>
      </c>
      <c r="G12" s="94">
        <f t="shared" si="2"/>
        <v>0.19832748035673681</v>
      </c>
      <c r="H12" s="94">
        <f t="shared" si="2"/>
        <v>0.21134177295137943</v>
      </c>
      <c r="I12" s="93">
        <f t="shared" si="2"/>
        <v>0.1655880013078174</v>
      </c>
      <c r="J12" s="94">
        <f t="shared" si="2"/>
        <v>9.6053984464777906E-2</v>
      </c>
      <c r="K12" s="94">
        <v>0.22225462506142099</v>
      </c>
      <c r="L12" s="94">
        <v>0.17399999999999999</v>
      </c>
      <c r="M12" s="95">
        <v>0.16600000000000001</v>
      </c>
      <c r="N12" s="93">
        <v>0.23799999999999999</v>
      </c>
      <c r="O12" s="94">
        <v>0.161</v>
      </c>
      <c r="P12" s="95">
        <v>0.23799999999999999</v>
      </c>
      <c r="Q12" s="95">
        <v>0.3100001</v>
      </c>
      <c r="R12" s="95">
        <v>0.23560161539999999</v>
      </c>
      <c r="S12" s="96">
        <v>0.222</v>
      </c>
      <c r="T12" s="95">
        <v>0.13700000000000001</v>
      </c>
      <c r="U12" s="95">
        <v>0.251</v>
      </c>
      <c r="V12" s="95">
        <v>0.26600000000000001</v>
      </c>
      <c r="W12" s="95">
        <v>0.23200000000000001</v>
      </c>
    </row>
    <row r="13" spans="1:23" ht="18.75" customHeight="1" x14ac:dyDescent="0.3">
      <c r="A13" s="4"/>
      <c r="B13" s="63"/>
      <c r="C13" s="63"/>
      <c r="D13" s="61"/>
      <c r="E13" s="63"/>
      <c r="F13" s="63"/>
      <c r="G13" s="63"/>
      <c r="H13" s="63"/>
      <c r="I13" s="61"/>
      <c r="J13" s="63"/>
      <c r="K13" s="63"/>
      <c r="L13" s="63"/>
      <c r="M13" s="4"/>
      <c r="N13" s="61"/>
      <c r="O13" s="63"/>
      <c r="P13" s="4"/>
      <c r="Q13" s="4"/>
      <c r="R13" s="4"/>
      <c r="S13" s="35"/>
      <c r="T13" s="4"/>
      <c r="U13" s="4"/>
      <c r="V13" s="13"/>
      <c r="W13" s="4"/>
    </row>
    <row r="14" spans="1:23" ht="18.75" customHeight="1" x14ac:dyDescent="0.3">
      <c r="A14" s="5" t="s">
        <v>19</v>
      </c>
      <c r="B14" s="63"/>
      <c r="C14" s="63"/>
      <c r="D14" s="61"/>
      <c r="E14" s="63"/>
      <c r="F14" s="63"/>
      <c r="G14" s="63"/>
      <c r="H14" s="63"/>
      <c r="I14" s="61"/>
      <c r="J14" s="63"/>
      <c r="K14" s="63"/>
      <c r="L14" s="63"/>
      <c r="M14" s="4"/>
      <c r="N14" s="61"/>
      <c r="O14" s="63"/>
      <c r="P14" s="4"/>
      <c r="Q14" s="4"/>
      <c r="R14" s="4"/>
      <c r="S14" s="35"/>
      <c r="T14" s="4"/>
      <c r="U14" s="4"/>
      <c r="V14" s="13"/>
      <c r="W14" s="4"/>
    </row>
    <row r="15" spans="1:23" ht="18.75" customHeight="1" x14ac:dyDescent="0.3">
      <c r="A15" s="5" t="s">
        <v>15</v>
      </c>
      <c r="B15" s="83">
        <v>182223</v>
      </c>
      <c r="C15" s="83">
        <v>173404</v>
      </c>
      <c r="D15" s="88">
        <v>638478</v>
      </c>
      <c r="E15" s="83">
        <v>160386</v>
      </c>
      <c r="F15" s="83">
        <v>159948</v>
      </c>
      <c r="G15" s="83">
        <v>164248</v>
      </c>
      <c r="H15" s="83">
        <v>153896</v>
      </c>
      <c r="I15" s="88">
        <v>584835</v>
      </c>
      <c r="J15" s="83">
        <v>138004</v>
      </c>
      <c r="K15" s="83">
        <v>145264</v>
      </c>
      <c r="L15" s="83">
        <v>150746</v>
      </c>
      <c r="M15" s="89">
        <v>150821</v>
      </c>
      <c r="N15" s="88">
        <v>500275</v>
      </c>
      <c r="O15" s="90">
        <v>127193</v>
      </c>
      <c r="P15" s="89">
        <v>119104</v>
      </c>
      <c r="Q15" s="89">
        <v>106381</v>
      </c>
      <c r="R15" s="89">
        <v>147597</v>
      </c>
      <c r="S15" s="91">
        <v>577780</v>
      </c>
      <c r="T15" s="89">
        <v>150262</v>
      </c>
      <c r="U15" s="89">
        <v>142651</v>
      </c>
      <c r="V15" s="92">
        <v>145870</v>
      </c>
      <c r="W15" s="89">
        <v>138997</v>
      </c>
    </row>
    <row r="16" spans="1:23" ht="18.75" customHeight="1" x14ac:dyDescent="0.3">
      <c r="A16" s="7" t="s">
        <v>16</v>
      </c>
      <c r="B16" s="94">
        <f t="shared" ref="B16:G16" si="3">B15/SUM(B$9,B$15,B$21,B$27,B$33)</f>
        <v>0.21076208288080722</v>
      </c>
      <c r="C16" s="94">
        <f t="shared" si="3"/>
        <v>0.21495315517673105</v>
      </c>
      <c r="D16" s="259">
        <f t="shared" si="3"/>
        <v>0.21079478148560471</v>
      </c>
      <c r="E16" s="94">
        <f t="shared" si="3"/>
        <v>0.20710173017350803</v>
      </c>
      <c r="F16" s="94">
        <f t="shared" si="3"/>
        <v>0.20615442119440883</v>
      </c>
      <c r="G16" s="94">
        <f t="shared" si="3"/>
        <v>0.21754932502596053</v>
      </c>
      <c r="H16" s="94">
        <f>H15/SUM($H$9,$H$15,$H$21,$H$27,$H$33)</f>
        <v>0.21267516099610292</v>
      </c>
      <c r="I16" s="93">
        <f>I15/SUM($I$9,$I$15,$I$21,$I$27,$I$33)</f>
        <v>0.21065858566065682</v>
      </c>
      <c r="J16" s="94">
        <f>J15/SUM($J$9,$J$15,$J$21,$J$27,$J$33)</f>
        <v>0.20407819221538201</v>
      </c>
      <c r="K16" s="94">
        <v>0.20699999999999999</v>
      </c>
      <c r="L16" s="94">
        <v>0.21199999999999999</v>
      </c>
      <c r="M16" s="95">
        <v>0.22</v>
      </c>
      <c r="N16" s="93">
        <v>0.20300000000000001</v>
      </c>
      <c r="O16" s="94">
        <v>0.20300000000000001</v>
      </c>
      <c r="P16" s="95">
        <v>0.192</v>
      </c>
      <c r="Q16" s="95">
        <v>0.17499999999999999</v>
      </c>
      <c r="R16" s="95">
        <v>0.24399999999999999</v>
      </c>
      <c r="S16" s="96">
        <v>0.246</v>
      </c>
      <c r="T16" s="97">
        <v>0.25</v>
      </c>
      <c r="U16" s="95">
        <v>0.24099999999999999</v>
      </c>
      <c r="V16" s="95">
        <v>0.24099999999999999</v>
      </c>
      <c r="W16" s="95">
        <v>0.252</v>
      </c>
    </row>
    <row r="17" spans="1:23" ht="18.75" customHeight="1" x14ac:dyDescent="0.3">
      <c r="A17" s="5" t="s">
        <v>17</v>
      </c>
      <c r="B17" s="83">
        <v>21080</v>
      </c>
      <c r="C17" s="83">
        <v>18611</v>
      </c>
      <c r="D17" s="88">
        <v>65945</v>
      </c>
      <c r="E17" s="83">
        <v>13819</v>
      </c>
      <c r="F17" s="83">
        <v>18162</v>
      </c>
      <c r="G17" s="83">
        <v>16707</v>
      </c>
      <c r="H17" s="83">
        <v>17257</v>
      </c>
      <c r="I17" s="88">
        <v>72545</v>
      </c>
      <c r="J17" s="83">
        <v>8491</v>
      </c>
      <c r="K17" s="83">
        <v>16620</v>
      </c>
      <c r="L17" s="83">
        <v>18002</v>
      </c>
      <c r="M17" s="89">
        <v>29432</v>
      </c>
      <c r="N17" s="88">
        <v>33374</v>
      </c>
      <c r="O17" s="90">
        <v>7622</v>
      </c>
      <c r="P17" s="89">
        <v>13591</v>
      </c>
      <c r="Q17" s="89">
        <v>-9047</v>
      </c>
      <c r="R17" s="89">
        <v>21208</v>
      </c>
      <c r="S17" s="91">
        <v>104435</v>
      </c>
      <c r="T17" s="89">
        <v>17369</v>
      </c>
      <c r="U17" s="89">
        <v>27008</v>
      </c>
      <c r="V17" s="92">
        <v>28241</v>
      </c>
      <c r="W17" s="89">
        <v>31817</v>
      </c>
    </row>
    <row r="18" spans="1:23" ht="18.75" customHeight="1" x14ac:dyDescent="0.3">
      <c r="A18" s="7" t="s">
        <v>18</v>
      </c>
      <c r="B18" s="94">
        <f t="shared" ref="B18:C18" si="4">B17/B15</f>
        <v>0.11568243306278571</v>
      </c>
      <c r="C18" s="94">
        <f t="shared" si="4"/>
        <v>0.10732739729187331</v>
      </c>
      <c r="D18" s="93">
        <f t="shared" ref="D18:J18" si="5">D17/D15</f>
        <v>0.10328468639483271</v>
      </c>
      <c r="E18" s="94">
        <f t="shared" si="5"/>
        <v>8.6160886860449162E-2</v>
      </c>
      <c r="F18" s="94">
        <f t="shared" si="5"/>
        <v>0.11354940355615575</v>
      </c>
      <c r="G18" s="94">
        <f t="shared" si="5"/>
        <v>0.10171813355413764</v>
      </c>
      <c r="H18" s="94">
        <f t="shared" si="5"/>
        <v>0.11213416852939648</v>
      </c>
      <c r="I18" s="93">
        <f t="shared" si="5"/>
        <v>0.1240435336462421</v>
      </c>
      <c r="J18" s="94">
        <f t="shared" si="5"/>
        <v>6.1527202110083765E-2</v>
      </c>
      <c r="K18" s="94">
        <v>0.114412380218086</v>
      </c>
      <c r="L18" s="94">
        <v>0.11899999999999999</v>
      </c>
      <c r="M18" s="95">
        <v>0.19500000000000001</v>
      </c>
      <c r="N18" s="93">
        <v>6.7000000000000004E-2</v>
      </c>
      <c r="O18" s="94">
        <v>0.06</v>
      </c>
      <c r="P18" s="95">
        <v>0.114</v>
      </c>
      <c r="Q18" s="98">
        <v>-8.5000000000000006E-2</v>
      </c>
      <c r="R18" s="95">
        <v>0.1436885574</v>
      </c>
      <c r="S18" s="96">
        <v>0.18099999999999999</v>
      </c>
      <c r="T18" s="95">
        <v>0.11600000000000001</v>
      </c>
      <c r="U18" s="95">
        <v>0.189</v>
      </c>
      <c r="V18" s="95">
        <v>0.19400000000000001</v>
      </c>
      <c r="W18" s="95">
        <v>0.22900000000000001</v>
      </c>
    </row>
    <row r="19" spans="1:23" ht="18.75" customHeight="1" x14ac:dyDescent="0.3">
      <c r="A19" s="4"/>
      <c r="B19" s="63"/>
      <c r="C19" s="63"/>
      <c r="D19" s="61"/>
      <c r="E19" s="63"/>
      <c r="F19" s="63"/>
      <c r="G19" s="63"/>
      <c r="H19" s="63"/>
      <c r="I19" s="61"/>
      <c r="J19" s="63"/>
      <c r="K19" s="63"/>
      <c r="L19" s="63"/>
      <c r="M19" s="4"/>
      <c r="N19" s="61"/>
      <c r="O19" s="63"/>
      <c r="P19" s="4"/>
      <c r="Q19" s="4"/>
      <c r="R19" s="4"/>
      <c r="S19" s="35"/>
      <c r="T19" s="4"/>
      <c r="U19" s="4"/>
      <c r="V19" s="13"/>
      <c r="W19" s="4"/>
    </row>
    <row r="20" spans="1:23" ht="18.75" customHeight="1" x14ac:dyDescent="0.3">
      <c r="A20" s="5" t="s">
        <v>20</v>
      </c>
      <c r="B20" s="63"/>
      <c r="C20" s="63"/>
      <c r="D20" s="61"/>
      <c r="E20" s="63"/>
      <c r="F20" s="63"/>
      <c r="G20" s="63"/>
      <c r="H20" s="63"/>
      <c r="I20" s="61"/>
      <c r="J20" s="63"/>
      <c r="K20" s="63"/>
      <c r="L20" s="63"/>
      <c r="M20" s="4"/>
      <c r="N20" s="61"/>
      <c r="O20" s="63"/>
      <c r="P20" s="4"/>
      <c r="Q20" s="4"/>
      <c r="R20" s="4"/>
      <c r="S20" s="35"/>
      <c r="T20" s="4"/>
      <c r="U20" s="4"/>
      <c r="V20" s="13"/>
      <c r="W20" s="4"/>
    </row>
    <row r="21" spans="1:23" ht="18.75" customHeight="1" x14ac:dyDescent="0.3">
      <c r="A21" s="5" t="s">
        <v>15</v>
      </c>
      <c r="B21" s="83">
        <v>201822</v>
      </c>
      <c r="C21" s="83">
        <v>169595</v>
      </c>
      <c r="D21" s="88">
        <v>695208</v>
      </c>
      <c r="E21" s="83">
        <v>172007</v>
      </c>
      <c r="F21" s="83">
        <v>193183</v>
      </c>
      <c r="G21" s="83">
        <v>164041</v>
      </c>
      <c r="H21" s="83">
        <v>165977</v>
      </c>
      <c r="I21" s="88">
        <v>697405</v>
      </c>
      <c r="J21" s="83">
        <v>172283</v>
      </c>
      <c r="K21" s="83">
        <v>172543</v>
      </c>
      <c r="L21" s="83">
        <v>183306</v>
      </c>
      <c r="M21" s="89">
        <v>169273</v>
      </c>
      <c r="N21" s="88">
        <v>599088</v>
      </c>
      <c r="O21" s="90">
        <v>160479</v>
      </c>
      <c r="P21" s="89">
        <v>154978</v>
      </c>
      <c r="Q21" s="89">
        <v>151493</v>
      </c>
      <c r="R21" s="89">
        <v>132138</v>
      </c>
      <c r="S21" s="91">
        <v>592542</v>
      </c>
      <c r="T21" s="89">
        <v>153054</v>
      </c>
      <c r="U21" s="89">
        <v>141715</v>
      </c>
      <c r="V21" s="92">
        <v>155502</v>
      </c>
      <c r="W21" s="89">
        <v>142271</v>
      </c>
    </row>
    <row r="22" spans="1:23" ht="18.75" customHeight="1" x14ac:dyDescent="0.3">
      <c r="A22" s="7" t="s">
        <v>16</v>
      </c>
      <c r="B22" s="94">
        <f t="shared" ref="B22:G22" si="6">B21/SUM(B$9,B$15,B$21,B$27,B$33)</f>
        <v>0.23343060475993851</v>
      </c>
      <c r="C22" s="94">
        <f t="shared" si="6"/>
        <v>0.21023148458050392</v>
      </c>
      <c r="D22" s="259">
        <f t="shared" si="6"/>
        <v>0.22952430380850128</v>
      </c>
      <c r="E22" s="94">
        <f t="shared" si="6"/>
        <v>0.22210758608578426</v>
      </c>
      <c r="F22" s="94">
        <f t="shared" si="6"/>
        <v>0.24899048159151399</v>
      </c>
      <c r="G22" s="94">
        <f t="shared" si="6"/>
        <v>0.21727514993536357</v>
      </c>
      <c r="H22" s="94">
        <f>H21/SUM($H$9,$H$15,$H$21,$H$27,$H$33)</f>
        <v>0.22937038777258784</v>
      </c>
      <c r="I22" s="93">
        <f>I21/SUM($I$9,$I$15,$I$21,$I$27,$I$33)</f>
        <v>0.25120649573413079</v>
      </c>
      <c r="J22" s="94">
        <f>J21/SUM($J$9,$J$15,$J$21,$J$27,$J$33)</f>
        <v>0.25476945008436463</v>
      </c>
      <c r="K22" s="94">
        <v>0.246</v>
      </c>
      <c r="L22" s="94">
        <v>0.25800000000000001</v>
      </c>
      <c r="M22" s="95">
        <v>0.247</v>
      </c>
      <c r="N22" s="93">
        <v>0.24299999999999999</v>
      </c>
      <c r="O22" s="94">
        <v>0.25600000000000001</v>
      </c>
      <c r="P22" s="95">
        <v>0.249</v>
      </c>
      <c r="Q22" s="95">
        <v>0.249</v>
      </c>
      <c r="R22" s="95">
        <v>0.219</v>
      </c>
      <c r="S22" s="96">
        <v>0.252</v>
      </c>
      <c r="T22" s="95">
        <v>0.254</v>
      </c>
      <c r="U22" s="95">
        <v>0.23899999999999999</v>
      </c>
      <c r="V22" s="95">
        <v>0.25700000000000001</v>
      </c>
      <c r="W22" s="95">
        <v>0.25800000000000001</v>
      </c>
    </row>
    <row r="23" spans="1:23" ht="18.75" customHeight="1" x14ac:dyDescent="0.3">
      <c r="A23" s="5" t="s">
        <v>17</v>
      </c>
      <c r="B23" s="83">
        <v>35523</v>
      </c>
      <c r="C23" s="83">
        <v>14193</v>
      </c>
      <c r="D23" s="88">
        <v>103090</v>
      </c>
      <c r="E23" s="83">
        <v>27336</v>
      </c>
      <c r="F23" s="83">
        <v>32913</v>
      </c>
      <c r="G23" s="83">
        <v>21646</v>
      </c>
      <c r="H23" s="83">
        <v>21195</v>
      </c>
      <c r="I23" s="88">
        <v>117186</v>
      </c>
      <c r="J23" s="83">
        <v>29991</v>
      </c>
      <c r="K23" s="83">
        <v>29917</v>
      </c>
      <c r="L23" s="83">
        <v>30699</v>
      </c>
      <c r="M23" s="89">
        <v>26579</v>
      </c>
      <c r="N23" s="88">
        <v>91432</v>
      </c>
      <c r="O23" s="90">
        <v>31308</v>
      </c>
      <c r="P23" s="89">
        <v>25720</v>
      </c>
      <c r="Q23" s="89">
        <v>21694</v>
      </c>
      <c r="R23" s="89">
        <v>12710</v>
      </c>
      <c r="S23" s="91">
        <v>84112</v>
      </c>
      <c r="T23" s="89">
        <v>17346</v>
      </c>
      <c r="U23" s="89">
        <v>19413</v>
      </c>
      <c r="V23" s="92">
        <v>23313</v>
      </c>
      <c r="W23" s="89">
        <v>24040</v>
      </c>
    </row>
    <row r="24" spans="1:23" ht="18.75" customHeight="1" x14ac:dyDescent="0.3">
      <c r="A24" s="7" t="s">
        <v>18</v>
      </c>
      <c r="B24" s="239">
        <f t="shared" ref="B24:C24" si="7">B23/B21</f>
        <v>0.17601153491690696</v>
      </c>
      <c r="C24" s="239">
        <f t="shared" si="7"/>
        <v>8.3687608714879569E-2</v>
      </c>
      <c r="D24" s="93">
        <f t="shared" ref="D24:J24" si="8">D23/D21</f>
        <v>0.14828655596598428</v>
      </c>
      <c r="E24" s="239">
        <f t="shared" si="8"/>
        <v>0.15892376473050515</v>
      </c>
      <c r="F24" s="239">
        <f t="shared" si="8"/>
        <v>0.17037213419400257</v>
      </c>
      <c r="G24" s="239">
        <f t="shared" si="8"/>
        <v>0.13195481617400528</v>
      </c>
      <c r="H24" s="239">
        <f t="shared" si="8"/>
        <v>0.12769841604559667</v>
      </c>
      <c r="I24" s="93">
        <f t="shared" si="8"/>
        <v>0.16803148815967767</v>
      </c>
      <c r="J24" s="239">
        <f t="shared" si="8"/>
        <v>0.17407985697950465</v>
      </c>
      <c r="K24" s="94">
        <v>0.17338866253629501</v>
      </c>
      <c r="L24" s="94">
        <v>0.16700000000000001</v>
      </c>
      <c r="M24" s="95">
        <v>0.157</v>
      </c>
      <c r="N24" s="93">
        <v>0.153</v>
      </c>
      <c r="O24" s="94">
        <v>0.19500000000000001</v>
      </c>
      <c r="P24" s="95">
        <v>0.16600000000000001</v>
      </c>
      <c r="Q24" s="95">
        <v>0.14299999999999999</v>
      </c>
      <c r="R24" s="95">
        <v>9.6187319320000006E-2</v>
      </c>
      <c r="S24" s="96">
        <v>0.14199999999999999</v>
      </c>
      <c r="T24" s="95">
        <v>0.113</v>
      </c>
      <c r="U24" s="95">
        <v>0.13700000000000001</v>
      </c>
      <c r="V24" s="95">
        <v>0.15</v>
      </c>
      <c r="W24" s="95">
        <v>0.16900000000000001</v>
      </c>
    </row>
    <row r="25" spans="1:23" ht="18.75" customHeight="1" x14ac:dyDescent="0.3">
      <c r="A25" s="4"/>
      <c r="B25" s="63"/>
      <c r="C25" s="63"/>
      <c r="D25" s="61"/>
      <c r="E25" s="63"/>
      <c r="F25" s="63"/>
      <c r="G25" s="63"/>
      <c r="H25" s="63"/>
      <c r="I25" s="61"/>
      <c r="J25" s="63"/>
      <c r="K25" s="63"/>
      <c r="L25" s="63"/>
      <c r="M25" s="4"/>
      <c r="N25" s="61"/>
      <c r="O25" s="63"/>
      <c r="P25" s="4"/>
      <c r="Q25" s="4"/>
      <c r="R25" s="4"/>
      <c r="S25" s="35"/>
      <c r="T25" s="4"/>
      <c r="U25" s="4"/>
      <c r="V25" s="13"/>
      <c r="W25" s="4"/>
    </row>
    <row r="26" spans="1:23" ht="18.75" customHeight="1" x14ac:dyDescent="0.3">
      <c r="A26" s="5" t="s">
        <v>21</v>
      </c>
      <c r="B26" s="63"/>
      <c r="C26" s="63"/>
      <c r="D26" s="61"/>
      <c r="E26" s="63"/>
      <c r="F26" s="63"/>
      <c r="G26" s="63"/>
      <c r="H26" s="63"/>
      <c r="I26" s="61"/>
      <c r="J26" s="63"/>
      <c r="K26" s="63"/>
      <c r="L26" s="63"/>
      <c r="M26" s="4"/>
      <c r="N26" s="61"/>
      <c r="O26" s="63"/>
      <c r="P26" s="4"/>
      <c r="Q26" s="4"/>
      <c r="R26" s="4"/>
      <c r="S26" s="35"/>
      <c r="T26" s="4"/>
      <c r="U26" s="4"/>
      <c r="V26" s="13"/>
      <c r="W26" s="4"/>
    </row>
    <row r="27" spans="1:23" ht="18.75" customHeight="1" x14ac:dyDescent="0.3">
      <c r="A27" s="5" t="s">
        <v>15</v>
      </c>
      <c r="B27" s="83">
        <v>97444</v>
      </c>
      <c r="C27" s="83">
        <v>90618</v>
      </c>
      <c r="D27" s="88">
        <v>319983</v>
      </c>
      <c r="E27" s="83">
        <v>76802</v>
      </c>
      <c r="F27" s="83">
        <v>84915</v>
      </c>
      <c r="G27" s="83">
        <v>77782</v>
      </c>
      <c r="H27" s="83">
        <v>80484</v>
      </c>
      <c r="I27" s="88">
        <v>287366</v>
      </c>
      <c r="J27" s="83">
        <v>64604</v>
      </c>
      <c r="K27" s="83">
        <v>64657</v>
      </c>
      <c r="L27" s="83">
        <v>78646</v>
      </c>
      <c r="M27" s="89">
        <v>79459</v>
      </c>
      <c r="N27" s="88">
        <v>223016</v>
      </c>
      <c r="O27" s="90">
        <v>58624</v>
      </c>
      <c r="P27" s="89">
        <v>58585</v>
      </c>
      <c r="Q27" s="89">
        <v>47084</v>
      </c>
      <c r="R27" s="89">
        <v>58723</v>
      </c>
      <c r="S27" s="91">
        <v>215584</v>
      </c>
      <c r="T27" s="89">
        <v>51533</v>
      </c>
      <c r="U27" s="89">
        <v>57083</v>
      </c>
      <c r="V27" s="92">
        <v>55632</v>
      </c>
      <c r="W27" s="89">
        <v>51336</v>
      </c>
    </row>
    <row r="28" spans="1:23" ht="18.75" customHeight="1" x14ac:dyDescent="0.3">
      <c r="A28" s="7" t="s">
        <v>16</v>
      </c>
      <c r="B28" s="239">
        <f>B27/SUM(B$9,B$15,B$21,B$27,B$33)</f>
        <v>0.11270531384203629</v>
      </c>
      <c r="C28" s="239">
        <f>C27/SUM(C$9,C$15,C$21,C$27,C$33)</f>
        <v>0.11233088634521127</v>
      </c>
      <c r="D28" s="259">
        <f>D27/SUM(D$9,D$15,D$21,D$27,D$33)</f>
        <v>0.1056430238224469</v>
      </c>
      <c r="E28" s="239">
        <f>E27/SUM(E$9,E$15,E$21,E$27,E$33)</f>
        <v>9.9172166403462672E-2</v>
      </c>
      <c r="F28" s="94">
        <f>F27/SUM(F$9,F$15,F$21,F$27,F$33)+0.001</f>
        <v>0.1104455865388953</v>
      </c>
      <c r="G28" s="94">
        <f>G27/SUM(G$9,G$15,G$21,G$27,G$33)</f>
        <v>0.10302360819717295</v>
      </c>
      <c r="H28" s="94">
        <f>H27/SUM($H$9,$H$15,$H$21,$H$27,$H$33)</f>
        <v>0.11122412315856389</v>
      </c>
      <c r="I28" s="93">
        <f>I27/SUM($I$9,$I$15,$I$21,$I$27,$I$33)</f>
        <v>0.10350973373166843</v>
      </c>
      <c r="J28" s="94">
        <f>J27/SUM($J$9,$J$15,$J$21,$J$27,$J$33)</f>
        <v>9.5535401364326686E-2</v>
      </c>
      <c r="K28" s="94">
        <v>9.1999999999999998E-2</v>
      </c>
      <c r="L28" s="94">
        <v>0.11</v>
      </c>
      <c r="M28" s="95">
        <v>0.115</v>
      </c>
      <c r="N28" s="93">
        <v>9.0999999999999998E-2</v>
      </c>
      <c r="O28" s="94">
        <v>9.4E-2</v>
      </c>
      <c r="P28" s="95">
        <v>9.4E-2</v>
      </c>
      <c r="Q28" s="95">
        <v>7.6999999999999999E-2</v>
      </c>
      <c r="R28" s="95">
        <v>9.7000000000000003E-2</v>
      </c>
      <c r="S28" s="96">
        <v>9.1999999999999998E-2</v>
      </c>
      <c r="T28" s="95">
        <v>8.5000000000000006E-2</v>
      </c>
      <c r="U28" s="95">
        <v>9.6000000000000002E-2</v>
      </c>
      <c r="V28" s="95">
        <v>9.1999999999999998E-2</v>
      </c>
      <c r="W28" s="95">
        <v>9.2999999999999999E-2</v>
      </c>
    </row>
    <row r="29" spans="1:23" ht="18.75" customHeight="1" x14ac:dyDescent="0.3">
      <c r="A29" s="5" t="s">
        <v>17</v>
      </c>
      <c r="B29" s="83">
        <v>20087</v>
      </c>
      <c r="C29" s="83">
        <v>15366</v>
      </c>
      <c r="D29" s="88">
        <v>46698</v>
      </c>
      <c r="E29" s="83">
        <v>11757</v>
      </c>
      <c r="F29" s="83">
        <v>13213</v>
      </c>
      <c r="G29" s="83">
        <v>8365</v>
      </c>
      <c r="H29" s="83">
        <v>13363</v>
      </c>
      <c r="I29" s="88">
        <v>55739</v>
      </c>
      <c r="J29" s="83">
        <v>7788</v>
      </c>
      <c r="K29" s="83">
        <v>7835</v>
      </c>
      <c r="L29" s="83">
        <v>18518</v>
      </c>
      <c r="M29" s="89">
        <v>21598</v>
      </c>
      <c r="N29" s="88">
        <v>43013</v>
      </c>
      <c r="O29" s="90">
        <v>10155</v>
      </c>
      <c r="P29" s="89">
        <v>11939</v>
      </c>
      <c r="Q29" s="89">
        <v>6435</v>
      </c>
      <c r="R29" s="89">
        <v>14484</v>
      </c>
      <c r="S29" s="91">
        <v>45688</v>
      </c>
      <c r="T29" s="89">
        <v>7804</v>
      </c>
      <c r="U29" s="89">
        <v>12286</v>
      </c>
      <c r="V29" s="92">
        <v>12875</v>
      </c>
      <c r="W29" s="89">
        <v>12723</v>
      </c>
    </row>
    <row r="30" spans="1:23" ht="18.75" customHeight="1" x14ac:dyDescent="0.3">
      <c r="A30" s="7" t="s">
        <v>18</v>
      </c>
      <c r="B30" s="94">
        <f t="shared" ref="B30:C30" si="9">B29/B27</f>
        <v>0.20613891055375394</v>
      </c>
      <c r="C30" s="94">
        <f t="shared" si="9"/>
        <v>0.16956895980930942</v>
      </c>
      <c r="D30" s="93">
        <f t="shared" ref="D30:J30" si="10">D29/D27</f>
        <v>0.14593900300953488</v>
      </c>
      <c r="E30" s="94">
        <f t="shared" si="10"/>
        <v>0.15308195099085961</v>
      </c>
      <c r="F30" s="94">
        <f t="shared" si="10"/>
        <v>0.15560266148501442</v>
      </c>
      <c r="G30" s="94">
        <f t="shared" si="10"/>
        <v>0.10754416188835464</v>
      </c>
      <c r="H30" s="94">
        <f t="shared" si="10"/>
        <v>0.16603300034789523</v>
      </c>
      <c r="I30" s="93">
        <f t="shared" si="10"/>
        <v>0.19396518725249334</v>
      </c>
      <c r="J30" s="94">
        <f t="shared" si="10"/>
        <v>0.12054981115720388</v>
      </c>
      <c r="K30" s="94">
        <v>0.121177908037799</v>
      </c>
      <c r="L30" s="94">
        <v>0.23499999999999999</v>
      </c>
      <c r="M30" s="95">
        <v>0.27200000000000002</v>
      </c>
      <c r="N30" s="93">
        <v>0.193</v>
      </c>
      <c r="O30" s="94">
        <v>0.17299999999999999</v>
      </c>
      <c r="P30" s="95">
        <v>0.20399999999999999</v>
      </c>
      <c r="Q30" s="95">
        <v>0.13700000000000001</v>
      </c>
      <c r="R30" s="95">
        <v>0.24664952400000001</v>
      </c>
      <c r="S30" s="96">
        <v>0.21199999999999999</v>
      </c>
      <c r="T30" s="95">
        <v>0.151</v>
      </c>
      <c r="U30" s="95">
        <v>0.215</v>
      </c>
      <c r="V30" s="95">
        <v>0.23100000000000001</v>
      </c>
      <c r="W30" s="95">
        <v>0.248</v>
      </c>
    </row>
    <row r="31" spans="1:23" ht="18.75" customHeight="1" x14ac:dyDescent="0.3">
      <c r="A31" s="4"/>
      <c r="B31" s="63"/>
      <c r="C31" s="63"/>
      <c r="D31" s="61"/>
      <c r="E31" s="63"/>
      <c r="F31" s="63"/>
      <c r="G31" s="63"/>
      <c r="H31" s="63"/>
      <c r="I31" s="61"/>
      <c r="J31" s="63"/>
      <c r="K31" s="63"/>
      <c r="L31" s="63"/>
      <c r="M31" s="4"/>
      <c r="N31" s="61"/>
      <c r="O31" s="63"/>
      <c r="P31" s="4"/>
      <c r="Q31" s="4"/>
      <c r="R31" s="4"/>
      <c r="S31" s="35"/>
      <c r="T31" s="4"/>
      <c r="U31" s="4"/>
      <c r="V31" s="13"/>
      <c r="W31" s="4"/>
    </row>
    <row r="32" spans="1:23" ht="18.75" customHeight="1" x14ac:dyDescent="0.3">
      <c r="A32" s="5" t="s">
        <v>22</v>
      </c>
      <c r="B32" s="63"/>
      <c r="C32" s="63"/>
      <c r="D32" s="61"/>
      <c r="E32" s="63"/>
      <c r="F32" s="63"/>
      <c r="G32" s="63"/>
      <c r="H32" s="63"/>
      <c r="I32" s="61"/>
      <c r="J32" s="63"/>
      <c r="K32" s="63"/>
      <c r="L32" s="63"/>
      <c r="M32" s="4"/>
      <c r="N32" s="61"/>
      <c r="O32" s="63"/>
      <c r="P32" s="4"/>
      <c r="Q32" s="4"/>
      <c r="R32" s="4"/>
      <c r="S32" s="35"/>
      <c r="T32" s="4"/>
      <c r="U32" s="4"/>
      <c r="V32" s="13"/>
      <c r="W32" s="4"/>
    </row>
    <row r="33" spans="1:23" ht="18.75" customHeight="1" x14ac:dyDescent="0.3">
      <c r="A33" s="5" t="s">
        <v>15</v>
      </c>
      <c r="B33" s="83">
        <v>82653</v>
      </c>
      <c r="C33" s="83">
        <v>73102</v>
      </c>
      <c r="D33" s="88">
        <v>286666</v>
      </c>
      <c r="E33" s="83">
        <v>72429</v>
      </c>
      <c r="F33" s="83">
        <v>72449</v>
      </c>
      <c r="G33" s="83">
        <v>71854</v>
      </c>
      <c r="H33" s="83">
        <v>69934</v>
      </c>
      <c r="I33" s="88">
        <v>267647</v>
      </c>
      <c r="J33" s="83">
        <v>69866</v>
      </c>
      <c r="K33" s="83">
        <v>69443</v>
      </c>
      <c r="L33" s="83">
        <v>67817</v>
      </c>
      <c r="M33" s="89">
        <v>60521</v>
      </c>
      <c r="N33" s="88">
        <v>228712</v>
      </c>
      <c r="O33" s="90">
        <v>60476</v>
      </c>
      <c r="P33" s="89">
        <v>52967</v>
      </c>
      <c r="Q33" s="89">
        <v>56883</v>
      </c>
      <c r="R33" s="89">
        <v>58386</v>
      </c>
      <c r="S33" s="91">
        <v>243090</v>
      </c>
      <c r="T33" s="89">
        <v>66315</v>
      </c>
      <c r="U33" s="89">
        <v>59959</v>
      </c>
      <c r="V33" s="92">
        <v>59112</v>
      </c>
      <c r="W33" s="89">
        <v>57704</v>
      </c>
    </row>
    <row r="34" spans="1:23" ht="18.75" customHeight="1" x14ac:dyDescent="0.3">
      <c r="A34" s="7" t="s">
        <v>16</v>
      </c>
      <c r="B34" s="239">
        <f>B33/SUM(B$9,B$15,B$21,B$27,B$33)</f>
        <v>9.5597802891771944E-2</v>
      </c>
      <c r="C34" s="239">
        <f>C33/SUM(C$9,C$15,C$21,C$27,C$33)</f>
        <v>9.0617895491046305E-2</v>
      </c>
      <c r="D34" s="259">
        <f>D33/SUM(D$9,D$15,D$21,D$27,D$33)-0.001</f>
        <v>9.3643350012611801E-2</v>
      </c>
      <c r="E34" s="239">
        <f>E33/SUM(E$9,E$15,E$21,E$27,E$33)</f>
        <v>9.3525439968183091E-2</v>
      </c>
      <c r="F34" s="94">
        <f>F33/SUM(F$9,F$15,F$21,F$27,F$33)</f>
        <v>9.337835834842402E-2</v>
      </c>
      <c r="G34" s="94">
        <f>G33/SUM(G$9,G$15,G$21,G$27,G$33)</f>
        <v>9.5171869370801285E-2</v>
      </c>
      <c r="H34" s="94">
        <f>H33/SUM($H$9,$H$15,$H$21,$H$27,$H$33)</f>
        <v>9.6644647743290679E-2</v>
      </c>
      <c r="I34" s="93">
        <f>I33/SUM($I$9,$I$15,$I$21,$I$27,$I$33)</f>
        <v>9.6406915585281E-2</v>
      </c>
      <c r="J34" s="94">
        <f>J33/SUM($J$9,$J$15,$J$21,$J$27,$J$33)</f>
        <v>0.10331676601634648</v>
      </c>
      <c r="K34" s="94">
        <v>9.9000000000000005E-2</v>
      </c>
      <c r="L34" s="94">
        <v>9.5000000000000001E-2</v>
      </c>
      <c r="M34" s="95">
        <v>8.7999999999999995E-2</v>
      </c>
      <c r="N34" s="93">
        <v>9.2999999999999999E-2</v>
      </c>
      <c r="O34" s="94">
        <v>9.7000000000000003E-2</v>
      </c>
      <c r="P34" s="95">
        <v>8.5000000000000006E-2</v>
      </c>
      <c r="Q34" s="95">
        <v>9.4E-2</v>
      </c>
      <c r="R34" s="95">
        <v>9.7000000000000003E-2</v>
      </c>
      <c r="S34" s="96">
        <v>0.10299999999999999</v>
      </c>
      <c r="T34" s="95">
        <v>0.11</v>
      </c>
      <c r="U34" s="95">
        <v>0.10100000000000001</v>
      </c>
      <c r="V34" s="95">
        <v>9.8000000000000004E-2</v>
      </c>
      <c r="W34" s="95">
        <v>0.105</v>
      </c>
    </row>
    <row r="35" spans="1:23" ht="18.75" customHeight="1" x14ac:dyDescent="0.3">
      <c r="A35" s="5" t="s">
        <v>17</v>
      </c>
      <c r="B35" s="83">
        <v>12263</v>
      </c>
      <c r="C35" s="83">
        <v>9556</v>
      </c>
      <c r="D35" s="88">
        <v>50620</v>
      </c>
      <c r="E35" s="83">
        <v>10488</v>
      </c>
      <c r="F35" s="83">
        <v>12947</v>
      </c>
      <c r="G35" s="83">
        <v>11472</v>
      </c>
      <c r="H35" s="83">
        <v>15713</v>
      </c>
      <c r="I35" s="88">
        <v>54313</v>
      </c>
      <c r="J35" s="83">
        <v>14925</v>
      </c>
      <c r="K35" s="83">
        <v>15489</v>
      </c>
      <c r="L35" s="83">
        <v>13501</v>
      </c>
      <c r="M35" s="89">
        <v>10398</v>
      </c>
      <c r="N35" s="88">
        <v>38975</v>
      </c>
      <c r="O35" s="90">
        <v>11738</v>
      </c>
      <c r="P35" s="89">
        <v>8427</v>
      </c>
      <c r="Q35" s="89">
        <v>10034</v>
      </c>
      <c r="R35" s="89">
        <v>8776</v>
      </c>
      <c r="S35" s="91">
        <v>44544</v>
      </c>
      <c r="T35" s="89">
        <v>9877</v>
      </c>
      <c r="U35" s="89">
        <v>12644</v>
      </c>
      <c r="V35" s="92">
        <v>10474</v>
      </c>
      <c r="W35" s="89">
        <v>11549</v>
      </c>
    </row>
    <row r="36" spans="1:23" ht="19.95" customHeight="1" x14ac:dyDescent="0.3">
      <c r="A36" s="7" t="s">
        <v>18</v>
      </c>
      <c r="B36" s="94">
        <f>B35/B33</f>
        <v>0.14836727039550893</v>
      </c>
      <c r="C36" s="94">
        <f t="shared" ref="C36" si="11">C35/C33</f>
        <v>0.13072145768925611</v>
      </c>
      <c r="D36" s="93">
        <f t="shared" ref="D36:J36" si="12">D35/D33</f>
        <v>0.17658180600420001</v>
      </c>
      <c r="E36" s="94">
        <f t="shared" si="12"/>
        <v>0.14480387690013669</v>
      </c>
      <c r="F36" s="94">
        <f t="shared" si="12"/>
        <v>0.17870502008309294</v>
      </c>
      <c r="G36" s="94">
        <f t="shared" si="12"/>
        <v>0.15965708241712362</v>
      </c>
      <c r="H36" s="94">
        <f t="shared" si="12"/>
        <v>0.22468327280006864</v>
      </c>
      <c r="I36" s="93">
        <f t="shared" si="12"/>
        <v>0.20292773690719493</v>
      </c>
      <c r="J36" s="94">
        <f t="shared" si="12"/>
        <v>0.21362322159562591</v>
      </c>
      <c r="K36" s="94">
        <v>0.223046239361779</v>
      </c>
      <c r="L36" s="94">
        <v>0.19900000000000001</v>
      </c>
      <c r="M36" s="95">
        <v>0.17199999999999999</v>
      </c>
      <c r="N36" s="93">
        <v>0.17</v>
      </c>
      <c r="O36" s="94">
        <v>0.19400000000000001</v>
      </c>
      <c r="P36" s="95">
        <v>0.159</v>
      </c>
      <c r="Q36" s="95">
        <v>0.17599999999999999</v>
      </c>
      <c r="R36" s="95">
        <v>0.15031000580000001</v>
      </c>
      <c r="S36" s="96">
        <v>0.183</v>
      </c>
      <c r="T36" s="95">
        <v>0.14899999999999999</v>
      </c>
      <c r="U36" s="95">
        <v>0.21099999999999999</v>
      </c>
      <c r="V36" s="95">
        <v>0.17699999999999999</v>
      </c>
      <c r="W36" s="95">
        <v>0.2</v>
      </c>
    </row>
    <row r="37" spans="1:23" ht="18.75" customHeight="1" x14ac:dyDescent="0.25">
      <c r="P37" s="53"/>
      <c r="S37" s="11"/>
    </row>
    <row r="38" spans="1:23" ht="18.75" customHeight="1" x14ac:dyDescent="0.25"/>
    <row r="39" spans="1:23" ht="18.75" customHeight="1" x14ac:dyDescent="0.25">
      <c r="A39" s="81"/>
      <c r="B39" s="81"/>
      <c r="C39" s="81"/>
      <c r="D39" s="81"/>
      <c r="E39" s="81"/>
      <c r="F39" s="81"/>
      <c r="G39" s="81"/>
      <c r="H39" s="81"/>
      <c r="I39" s="81"/>
      <c r="J39" s="81"/>
      <c r="K39" s="81"/>
      <c r="L39" s="81"/>
    </row>
    <row r="40" spans="1:23" ht="18.75" customHeight="1" x14ac:dyDescent="0.25">
      <c r="A40" s="80"/>
      <c r="B40" s="80"/>
      <c r="C40" s="80"/>
      <c r="D40" s="80"/>
      <c r="E40" s="80"/>
      <c r="F40" s="80"/>
      <c r="G40" s="80"/>
      <c r="H40" s="80"/>
      <c r="I40" s="80"/>
      <c r="J40" s="80"/>
      <c r="K40" s="80"/>
      <c r="L40" s="80"/>
    </row>
    <row r="41" spans="1:23" ht="18.75" customHeight="1" x14ac:dyDescent="0.25"/>
    <row r="42" spans="1:23" ht="18.75" customHeight="1" x14ac:dyDescent="0.25"/>
    <row r="43" spans="1:23" ht="18.75" customHeight="1" x14ac:dyDescent="0.25"/>
    <row r="44" spans="1:23" ht="18.75" customHeight="1" x14ac:dyDescent="0.25">
      <c r="A44" s="80"/>
      <c r="B44" s="80"/>
      <c r="C44" s="80"/>
      <c r="D44" s="80"/>
      <c r="E44" s="80"/>
      <c r="F44" s="80"/>
      <c r="G44" s="80"/>
      <c r="H44" s="80"/>
      <c r="I44" s="80"/>
      <c r="J44" s="80"/>
      <c r="K44" s="80"/>
      <c r="L44" s="80"/>
    </row>
    <row r="45" spans="1:23" ht="18.75" customHeight="1" x14ac:dyDescent="0.25">
      <c r="A45" s="80"/>
      <c r="B45" s="80"/>
      <c r="C45" s="80"/>
      <c r="D45" s="80"/>
      <c r="E45" s="80"/>
      <c r="F45" s="80"/>
      <c r="G45" s="80"/>
      <c r="H45" s="80"/>
      <c r="I45" s="80"/>
      <c r="J45" s="80"/>
      <c r="K45" s="80"/>
      <c r="L45" s="80"/>
    </row>
    <row r="46" spans="1:23" ht="18.75" customHeight="1" x14ac:dyDescent="0.25">
      <c r="A46" s="80"/>
      <c r="B46" s="80"/>
      <c r="C46" s="80"/>
      <c r="D46" s="80"/>
      <c r="E46" s="80"/>
      <c r="F46" s="80"/>
      <c r="G46" s="80"/>
      <c r="H46" s="80"/>
      <c r="I46" s="80"/>
      <c r="J46" s="80"/>
      <c r="K46" s="80"/>
      <c r="L46" s="80"/>
    </row>
    <row r="47" spans="1:23" ht="18.75" customHeight="1" x14ac:dyDescent="0.25"/>
    <row r="48" spans="1:23" ht="18.75" customHeight="1" x14ac:dyDescent="0.25"/>
    <row r="49" spans="1:12" ht="18.75" customHeight="1" x14ac:dyDescent="0.25"/>
    <row r="50" spans="1:12" ht="18.75" customHeight="1" x14ac:dyDescent="0.25"/>
    <row r="51" spans="1:12" ht="18.75" customHeight="1" x14ac:dyDescent="0.25">
      <c r="A51" s="80"/>
      <c r="B51" s="80"/>
      <c r="C51" s="80"/>
      <c r="D51" s="80"/>
      <c r="E51" s="80"/>
      <c r="F51" s="80"/>
      <c r="G51" s="80"/>
      <c r="H51" s="80"/>
      <c r="I51" s="80"/>
      <c r="J51" s="80"/>
      <c r="K51" s="80"/>
      <c r="L51" s="80"/>
    </row>
    <row r="52" spans="1:12" ht="18.75" customHeight="1" x14ac:dyDescent="0.25">
      <c r="A52" s="80"/>
      <c r="B52" s="80"/>
      <c r="C52" s="80"/>
      <c r="D52" s="80"/>
      <c r="E52" s="80"/>
      <c r="F52" s="80"/>
      <c r="G52" s="80"/>
      <c r="H52" s="80"/>
      <c r="I52" s="80"/>
      <c r="J52" s="80"/>
      <c r="K52" s="80"/>
      <c r="L52" s="80"/>
    </row>
    <row r="53" spans="1:12" ht="18.75" customHeight="1" x14ac:dyDescent="0.25"/>
    <row r="54" spans="1:12" ht="18.75" customHeight="1" x14ac:dyDescent="0.25"/>
    <row r="55" spans="1:12" ht="18.75" customHeight="1" x14ac:dyDescent="0.25"/>
    <row r="56" spans="1:12" ht="18.75" customHeight="1" x14ac:dyDescent="0.25"/>
    <row r="57" spans="1:12" ht="18.75" customHeight="1" x14ac:dyDescent="0.25">
      <c r="A57" s="80"/>
      <c r="B57" s="80"/>
      <c r="C57" s="80"/>
      <c r="D57" s="80"/>
      <c r="E57" s="80"/>
      <c r="F57" s="80"/>
      <c r="G57" s="80"/>
      <c r="H57" s="80"/>
      <c r="I57" s="80"/>
      <c r="J57" s="80"/>
      <c r="K57" s="80"/>
      <c r="L57" s="80"/>
    </row>
    <row r="58" spans="1:12" ht="18.75" customHeight="1" x14ac:dyDescent="0.25">
      <c r="A58" s="80"/>
      <c r="B58" s="80"/>
      <c r="C58" s="80"/>
      <c r="D58" s="80"/>
      <c r="E58" s="80"/>
      <c r="F58" s="80"/>
      <c r="G58" s="80"/>
      <c r="H58" s="80"/>
      <c r="I58" s="80"/>
      <c r="J58" s="80"/>
      <c r="K58" s="80"/>
      <c r="L58" s="80"/>
    </row>
    <row r="59" spans="1:12" ht="18.75" customHeight="1" x14ac:dyDescent="0.25"/>
    <row r="60" spans="1:12" ht="18.75" customHeight="1" x14ac:dyDescent="0.25"/>
    <row r="61" spans="1:12" ht="18.75" customHeight="1" x14ac:dyDescent="0.25"/>
    <row r="62" spans="1:12" ht="18.75" customHeight="1" x14ac:dyDescent="0.25"/>
    <row r="63" spans="1:12" ht="18.75" customHeight="1" x14ac:dyDescent="0.25"/>
    <row r="64" spans="1:12" ht="18.75" customHeight="1" x14ac:dyDescent="0.25">
      <c r="A64" s="80"/>
      <c r="B64" s="80"/>
      <c r="C64" s="80"/>
      <c r="D64" s="80"/>
      <c r="E64" s="80"/>
      <c r="F64" s="80"/>
      <c r="G64" s="80"/>
      <c r="H64" s="80"/>
      <c r="I64" s="80"/>
      <c r="J64" s="80"/>
      <c r="K64" s="80"/>
      <c r="L64" s="80"/>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3">
    <mergeCell ref="A1:W1"/>
    <mergeCell ref="A2:W2"/>
    <mergeCell ref="A3:W3"/>
  </mergeCells>
  <pageMargins left="0.7" right="0.7" top="0.75" bottom="0.75" header="0.3" footer="0.3"/>
  <pageSetup scale="38"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95"/>
  <sheetViews>
    <sheetView view="pageBreakPreview" topLeftCell="E9" zoomScale="80" zoomScaleNormal="100" zoomScaleSheetLayoutView="80" workbookViewId="0">
      <selection activeCell="C9" sqref="C9:W27"/>
    </sheetView>
  </sheetViews>
  <sheetFormatPr defaultColWidth="21.33203125" defaultRowHeight="13.2" x14ac:dyDescent="0.25"/>
  <cols>
    <col min="1" max="1" width="52.88671875" customWidth="1"/>
    <col min="2" max="17" width="13.109375" style="26" customWidth="1"/>
    <col min="18" max="18" width="13.109375" style="25" customWidth="1"/>
    <col min="19" max="19" width="13.109375" style="9" customWidth="1"/>
    <col min="20" max="20" width="13.109375" style="10" customWidth="1"/>
    <col min="21" max="23" width="13.109375" customWidth="1"/>
  </cols>
  <sheetData>
    <row r="1" spans="1:23" s="27" customFormat="1" ht="18.75" customHeight="1" x14ac:dyDescent="0.35">
      <c r="A1" s="265" t="s">
        <v>0</v>
      </c>
      <c r="B1" s="265"/>
      <c r="C1" s="265"/>
      <c r="D1" s="265"/>
      <c r="E1" s="265"/>
      <c r="F1" s="265"/>
      <c r="G1" s="265"/>
      <c r="H1" s="265"/>
      <c r="I1" s="265"/>
      <c r="J1" s="265"/>
      <c r="K1" s="265"/>
      <c r="L1" s="265"/>
      <c r="M1" s="265"/>
      <c r="N1" s="265"/>
      <c r="O1" s="265"/>
      <c r="P1" s="265"/>
      <c r="Q1" s="265"/>
      <c r="R1" s="265"/>
      <c r="S1" s="265"/>
      <c r="T1" s="265"/>
      <c r="U1" s="265"/>
      <c r="V1" s="265"/>
      <c r="W1" s="265"/>
    </row>
    <row r="2" spans="1:23" s="27" customFormat="1" ht="18.75" customHeight="1" x14ac:dyDescent="0.35">
      <c r="A2" s="265" t="s">
        <v>23</v>
      </c>
      <c r="B2" s="265"/>
      <c r="C2" s="265"/>
      <c r="D2" s="265"/>
      <c r="E2" s="265"/>
      <c r="F2" s="265"/>
      <c r="G2" s="265"/>
      <c r="H2" s="265"/>
      <c r="I2" s="265"/>
      <c r="J2" s="265"/>
      <c r="K2" s="265"/>
      <c r="L2" s="265"/>
      <c r="M2" s="265"/>
      <c r="N2" s="265"/>
      <c r="O2" s="265"/>
      <c r="P2" s="265"/>
      <c r="Q2" s="265"/>
      <c r="R2" s="265"/>
      <c r="S2" s="265"/>
      <c r="T2" s="265"/>
      <c r="U2" s="265"/>
      <c r="V2" s="265"/>
      <c r="W2" s="265"/>
    </row>
    <row r="3" spans="1:23" s="27" customFormat="1" ht="18.75" customHeight="1" x14ac:dyDescent="0.35">
      <c r="A3" s="265" t="s">
        <v>66</v>
      </c>
      <c r="B3" s="265"/>
      <c r="C3" s="265"/>
      <c r="D3" s="265"/>
      <c r="E3" s="265"/>
      <c r="F3" s="265"/>
      <c r="G3" s="265"/>
      <c r="H3" s="265"/>
      <c r="I3" s="265"/>
      <c r="J3" s="265"/>
      <c r="K3" s="265"/>
      <c r="L3" s="265"/>
      <c r="M3" s="265"/>
      <c r="N3" s="265"/>
      <c r="O3" s="265"/>
      <c r="P3" s="265"/>
      <c r="Q3" s="265"/>
      <c r="R3" s="265"/>
      <c r="S3" s="265"/>
      <c r="T3" s="265"/>
      <c r="U3" s="265"/>
      <c r="V3" s="265"/>
      <c r="W3" s="265"/>
    </row>
    <row r="4" spans="1:23" s="101" customFormat="1" ht="18.75" customHeight="1" x14ac:dyDescent="0.3">
      <c r="A4" s="50"/>
      <c r="B4" s="50"/>
      <c r="C4" s="99"/>
      <c r="D4" s="99"/>
      <c r="E4" s="99"/>
      <c r="F4" s="99"/>
      <c r="G4" s="99"/>
      <c r="H4" s="99"/>
      <c r="I4" s="99"/>
      <c r="J4" s="99"/>
      <c r="K4" s="99"/>
      <c r="L4" s="99"/>
      <c r="M4" s="99"/>
      <c r="N4" s="100"/>
      <c r="O4" s="100"/>
      <c r="P4" s="100"/>
      <c r="Q4" s="100"/>
      <c r="R4" s="100"/>
      <c r="S4" s="100"/>
      <c r="T4" s="100"/>
      <c r="U4" s="100"/>
      <c r="V4" s="100"/>
      <c r="W4" s="100"/>
    </row>
    <row r="5" spans="1:23" s="102" customFormat="1" ht="18.75" customHeight="1" x14ac:dyDescent="0.3">
      <c r="B5" s="60" t="s">
        <v>108</v>
      </c>
      <c r="C5" s="60" t="s">
        <v>107</v>
      </c>
      <c r="D5" s="59" t="s">
        <v>106</v>
      </c>
      <c r="E5" s="60" t="s">
        <v>105</v>
      </c>
      <c r="F5" s="60" t="s">
        <v>100</v>
      </c>
      <c r="G5" s="60" t="s">
        <v>98</v>
      </c>
      <c r="H5" s="60" t="s">
        <v>97</v>
      </c>
      <c r="I5" s="59" t="s">
        <v>81</v>
      </c>
      <c r="J5" s="60" t="s">
        <v>82</v>
      </c>
      <c r="K5" s="33" t="s">
        <v>75</v>
      </c>
      <c r="L5" s="33" t="s">
        <v>74</v>
      </c>
      <c r="M5" s="33" t="s">
        <v>72</v>
      </c>
      <c r="N5" s="59" t="s">
        <v>70</v>
      </c>
      <c r="O5" s="60" t="s">
        <v>69</v>
      </c>
      <c r="P5" s="33" t="s">
        <v>65</v>
      </c>
      <c r="Q5" s="33" t="s">
        <v>53</v>
      </c>
      <c r="R5" s="33" t="s">
        <v>51</v>
      </c>
      <c r="S5" s="34" t="s">
        <v>43</v>
      </c>
      <c r="T5" s="33" t="s">
        <v>44</v>
      </c>
      <c r="U5" s="33" t="s">
        <v>45</v>
      </c>
      <c r="V5" s="33" t="s">
        <v>46</v>
      </c>
      <c r="W5" s="33" t="s">
        <v>47</v>
      </c>
    </row>
    <row r="6" spans="1:23" s="102" customFormat="1" ht="18.75" customHeight="1" x14ac:dyDescent="0.3">
      <c r="A6" s="28" t="s">
        <v>13</v>
      </c>
      <c r="B6" s="28"/>
      <c r="C6" s="28"/>
      <c r="D6" s="61"/>
      <c r="E6" s="28"/>
      <c r="F6" s="28"/>
      <c r="G6" s="28"/>
      <c r="H6" s="28"/>
      <c r="I6" s="61"/>
      <c r="J6" s="28"/>
      <c r="K6" s="28"/>
      <c r="L6" s="28"/>
      <c r="M6" s="31"/>
      <c r="N6" s="61"/>
      <c r="O6" s="103"/>
      <c r="P6" s="31"/>
      <c r="Q6" s="31"/>
      <c r="R6" s="31"/>
      <c r="S6" s="35"/>
      <c r="T6" s="31"/>
      <c r="U6" s="31"/>
      <c r="V6" s="13"/>
      <c r="W6" s="40"/>
    </row>
    <row r="7" spans="1:23" s="102" customFormat="1" ht="18.75" customHeight="1" x14ac:dyDescent="0.3">
      <c r="D7" s="61"/>
      <c r="I7" s="61"/>
      <c r="M7" s="40"/>
      <c r="N7" s="61"/>
      <c r="O7" s="69"/>
      <c r="P7" s="40"/>
      <c r="Q7" s="40"/>
      <c r="R7" s="40"/>
      <c r="S7" s="35"/>
      <c r="T7" s="40"/>
      <c r="U7" s="40"/>
      <c r="V7" s="13"/>
      <c r="W7" s="40"/>
    </row>
    <row r="8" spans="1:23" s="102" customFormat="1" ht="14.7" customHeight="1" x14ac:dyDescent="0.3">
      <c r="A8" s="104" t="s">
        <v>14</v>
      </c>
      <c r="B8" s="104"/>
      <c r="C8" s="104"/>
      <c r="D8" s="61"/>
      <c r="E8" s="104"/>
      <c r="F8" s="104"/>
      <c r="G8" s="104"/>
      <c r="H8" s="104"/>
      <c r="I8" s="61"/>
      <c r="J8" s="104"/>
      <c r="K8" s="104"/>
      <c r="L8" s="104"/>
      <c r="M8" s="12"/>
      <c r="N8" s="61"/>
      <c r="O8" s="105"/>
      <c r="P8" s="12"/>
      <c r="Q8" s="12"/>
      <c r="R8" s="12"/>
      <c r="S8" s="35"/>
      <c r="T8" s="106"/>
      <c r="U8" s="106"/>
      <c r="V8" s="13"/>
      <c r="W8" s="40"/>
    </row>
    <row r="9" spans="1:23" s="102" customFormat="1" ht="15.45" customHeight="1" x14ac:dyDescent="0.3">
      <c r="A9" s="8" t="s">
        <v>24</v>
      </c>
      <c r="B9" s="108">
        <v>2043</v>
      </c>
      <c r="C9" s="108">
        <v>2002</v>
      </c>
      <c r="D9" s="107">
        <v>1946</v>
      </c>
      <c r="E9" s="108">
        <v>1946</v>
      </c>
      <c r="F9" s="108">
        <v>1900</v>
      </c>
      <c r="G9" s="108">
        <v>1769</v>
      </c>
      <c r="H9" s="108">
        <v>1757</v>
      </c>
      <c r="I9" s="107">
        <v>1702</v>
      </c>
      <c r="J9" s="108">
        <v>1702</v>
      </c>
      <c r="K9" s="108">
        <v>1704</v>
      </c>
      <c r="L9" s="108">
        <v>1632</v>
      </c>
      <c r="M9" s="108">
        <v>1684</v>
      </c>
      <c r="N9" s="107">
        <v>1655</v>
      </c>
      <c r="O9" s="109">
        <v>1655</v>
      </c>
      <c r="P9" s="108">
        <v>1608</v>
      </c>
      <c r="Q9" s="108">
        <v>1362</v>
      </c>
      <c r="R9" s="108">
        <v>1248</v>
      </c>
      <c r="S9" s="110">
        <v>1194</v>
      </c>
      <c r="T9" s="111">
        <v>1194</v>
      </c>
      <c r="U9" s="111">
        <v>1177</v>
      </c>
      <c r="V9" s="111">
        <v>1011</v>
      </c>
      <c r="W9" s="108">
        <v>982</v>
      </c>
    </row>
    <row r="10" spans="1:23" s="102" customFormat="1" ht="17.399999999999999" x14ac:dyDescent="0.3">
      <c r="A10" s="8" t="s">
        <v>83</v>
      </c>
      <c r="B10" s="82">
        <v>488.3</v>
      </c>
      <c r="C10" s="82">
        <v>460</v>
      </c>
      <c r="D10" s="76">
        <v>460</v>
      </c>
      <c r="E10" s="82">
        <v>485</v>
      </c>
      <c r="F10" s="82">
        <v>455</v>
      </c>
      <c r="G10" s="82">
        <v>471</v>
      </c>
      <c r="H10" s="82">
        <v>450</v>
      </c>
      <c r="I10" s="76">
        <v>452</v>
      </c>
      <c r="J10" s="82">
        <v>444</v>
      </c>
      <c r="K10" s="82">
        <v>465</v>
      </c>
      <c r="L10" s="82">
        <v>456</v>
      </c>
      <c r="M10" s="46">
        <v>462</v>
      </c>
      <c r="N10" s="76">
        <v>468</v>
      </c>
      <c r="O10" s="77">
        <v>472</v>
      </c>
      <c r="P10" s="46">
        <v>460</v>
      </c>
      <c r="Q10" s="46">
        <v>494</v>
      </c>
      <c r="R10" s="46">
        <v>455.6</v>
      </c>
      <c r="S10" s="47">
        <v>452</v>
      </c>
      <c r="T10" s="46">
        <v>455</v>
      </c>
      <c r="U10" s="46">
        <v>449</v>
      </c>
      <c r="V10" s="17">
        <v>475</v>
      </c>
      <c r="W10" s="46">
        <v>443</v>
      </c>
    </row>
    <row r="11" spans="1:23" s="102" customFormat="1" ht="17.399999999999999" x14ac:dyDescent="0.3">
      <c r="A11" s="8" t="s">
        <v>84</v>
      </c>
      <c r="B11" s="113">
        <v>0.59</v>
      </c>
      <c r="C11" s="113">
        <v>0.62</v>
      </c>
      <c r="D11" s="112">
        <v>0.61</v>
      </c>
      <c r="E11" s="113">
        <v>0.57999999999999996</v>
      </c>
      <c r="F11" s="113">
        <v>0.61</v>
      </c>
      <c r="G11" s="113">
        <v>0.62</v>
      </c>
      <c r="H11" s="113">
        <v>0.63</v>
      </c>
      <c r="I11" s="112">
        <v>0.58699999999999997</v>
      </c>
      <c r="J11" s="113">
        <v>0.55000000000000004</v>
      </c>
      <c r="K11" s="113">
        <v>0.621</v>
      </c>
      <c r="L11" s="113">
        <v>0.59</v>
      </c>
      <c r="M11" s="113">
        <v>0.59</v>
      </c>
      <c r="N11" s="112">
        <v>0.63</v>
      </c>
      <c r="O11" s="114">
        <v>0.52</v>
      </c>
      <c r="P11" s="113">
        <v>0.64</v>
      </c>
      <c r="Q11" s="113">
        <v>0.71</v>
      </c>
      <c r="R11" s="113">
        <v>0.69</v>
      </c>
      <c r="S11" s="115">
        <v>0.66600000000000004</v>
      </c>
      <c r="T11" s="113">
        <v>0.59299999999999997</v>
      </c>
      <c r="U11" s="113">
        <v>0.70099999999999996</v>
      </c>
      <c r="V11" s="116">
        <v>0.68</v>
      </c>
      <c r="W11" s="113">
        <v>0.69699999999999995</v>
      </c>
    </row>
    <row r="12" spans="1:23" s="102" customFormat="1" ht="15.6" x14ac:dyDescent="0.3">
      <c r="A12" s="117"/>
      <c r="B12" s="40"/>
      <c r="C12" s="40"/>
      <c r="D12" s="61"/>
      <c r="E12" s="40"/>
      <c r="F12" s="40"/>
      <c r="G12" s="40"/>
      <c r="H12" s="40"/>
      <c r="I12" s="61"/>
      <c r="J12" s="40"/>
      <c r="K12" s="40"/>
      <c r="L12" s="40"/>
      <c r="M12" s="40"/>
      <c r="N12" s="61"/>
      <c r="O12" s="69"/>
      <c r="P12" s="40"/>
      <c r="Q12" s="40"/>
      <c r="R12" s="40"/>
      <c r="S12" s="35"/>
      <c r="T12" s="40"/>
      <c r="U12" s="40"/>
      <c r="V12" s="13"/>
      <c r="W12" s="40"/>
    </row>
    <row r="13" spans="1:23" s="102" customFormat="1" ht="14.7" customHeight="1" x14ac:dyDescent="0.3">
      <c r="A13" s="104" t="s">
        <v>19</v>
      </c>
      <c r="B13" s="40"/>
      <c r="C13" s="40"/>
      <c r="D13" s="61"/>
      <c r="E13" s="40"/>
      <c r="F13" s="40"/>
      <c r="G13" s="40"/>
      <c r="H13" s="40"/>
      <c r="I13" s="61"/>
      <c r="J13" s="40"/>
      <c r="K13" s="40"/>
      <c r="L13" s="40"/>
      <c r="M13" s="40"/>
      <c r="N13" s="61"/>
      <c r="O13" s="69"/>
      <c r="P13" s="40"/>
      <c r="Q13" s="40"/>
      <c r="R13" s="40"/>
      <c r="S13" s="35"/>
      <c r="T13" s="40"/>
      <c r="U13" s="40"/>
      <c r="V13" s="13"/>
      <c r="W13" s="40"/>
    </row>
    <row r="14" spans="1:23" s="102" customFormat="1" ht="15.45" customHeight="1" x14ac:dyDescent="0.3">
      <c r="A14" s="8" t="s">
        <v>24</v>
      </c>
      <c r="B14" s="108">
        <v>1568</v>
      </c>
      <c r="C14" s="108">
        <v>1577</v>
      </c>
      <c r="D14" s="107">
        <v>1584</v>
      </c>
      <c r="E14" s="108">
        <v>1584</v>
      </c>
      <c r="F14" s="108">
        <v>1614</v>
      </c>
      <c r="G14" s="108">
        <v>1509</v>
      </c>
      <c r="H14" s="108">
        <v>1513</v>
      </c>
      <c r="I14" s="107">
        <v>1496</v>
      </c>
      <c r="J14" s="108">
        <v>1496</v>
      </c>
      <c r="K14" s="108">
        <v>1476</v>
      </c>
      <c r="L14" s="108">
        <v>1399</v>
      </c>
      <c r="M14" s="108">
        <v>1367</v>
      </c>
      <c r="N14" s="107">
        <v>1343</v>
      </c>
      <c r="O14" s="109">
        <v>1343</v>
      </c>
      <c r="P14" s="108">
        <v>1371</v>
      </c>
      <c r="Q14" s="108">
        <v>1326</v>
      </c>
      <c r="R14" s="108">
        <v>1393</v>
      </c>
      <c r="S14" s="110">
        <v>1351</v>
      </c>
      <c r="T14" s="108">
        <v>1351</v>
      </c>
      <c r="U14" s="108">
        <v>1326</v>
      </c>
      <c r="V14" s="111">
        <v>1212</v>
      </c>
      <c r="W14" s="108">
        <v>1194</v>
      </c>
    </row>
    <row r="15" spans="1:23" s="102" customFormat="1" ht="17.399999999999999" x14ac:dyDescent="0.3">
      <c r="A15" s="8" t="s">
        <v>83</v>
      </c>
      <c r="B15" s="82">
        <v>386.4</v>
      </c>
      <c r="C15" s="82">
        <v>376</v>
      </c>
      <c r="D15" s="76">
        <v>361</v>
      </c>
      <c r="E15" s="82">
        <v>369</v>
      </c>
      <c r="F15" s="82">
        <v>368</v>
      </c>
      <c r="G15" s="82">
        <v>360</v>
      </c>
      <c r="H15" s="82">
        <v>357</v>
      </c>
      <c r="I15" s="76">
        <v>350</v>
      </c>
      <c r="J15" s="82">
        <v>353</v>
      </c>
      <c r="K15" s="82">
        <v>354.9</v>
      </c>
      <c r="L15" s="82">
        <v>344</v>
      </c>
      <c r="M15" s="46">
        <v>357</v>
      </c>
      <c r="N15" s="76">
        <v>335</v>
      </c>
      <c r="O15" s="77">
        <v>340</v>
      </c>
      <c r="P15" s="46">
        <v>337</v>
      </c>
      <c r="Q15" s="46">
        <v>327</v>
      </c>
      <c r="R15" s="46">
        <v>341.9</v>
      </c>
      <c r="S15" s="47">
        <v>337</v>
      </c>
      <c r="T15" s="46">
        <v>343</v>
      </c>
      <c r="U15" s="46">
        <v>336</v>
      </c>
      <c r="V15" s="17">
        <v>339.6</v>
      </c>
      <c r="W15" s="46">
        <v>341.7</v>
      </c>
    </row>
    <row r="16" spans="1:23" s="102" customFormat="1" ht="17.399999999999999" x14ac:dyDescent="0.3">
      <c r="A16" s="8" t="s">
        <v>84</v>
      </c>
      <c r="B16" s="113">
        <v>0.56599999999999995</v>
      </c>
      <c r="C16" s="113">
        <v>0.55000000000000004</v>
      </c>
      <c r="D16" s="112">
        <v>0.54</v>
      </c>
      <c r="E16" s="113">
        <v>0.51</v>
      </c>
      <c r="F16" s="113">
        <v>0.53</v>
      </c>
      <c r="G16" s="113">
        <v>0.56000000000000005</v>
      </c>
      <c r="H16" s="113">
        <v>0.55000000000000004</v>
      </c>
      <c r="I16" s="112">
        <v>0.56000000000000005</v>
      </c>
      <c r="J16" s="113">
        <v>0.5</v>
      </c>
      <c r="K16" s="113">
        <v>0.53800000000000003</v>
      </c>
      <c r="L16" s="113">
        <v>0.6</v>
      </c>
      <c r="M16" s="113">
        <v>0.6</v>
      </c>
      <c r="N16" s="112">
        <v>0.51</v>
      </c>
      <c r="O16" s="114">
        <v>0.51</v>
      </c>
      <c r="P16" s="113">
        <v>0.48</v>
      </c>
      <c r="Q16" s="113">
        <v>0.46</v>
      </c>
      <c r="R16" s="113">
        <v>0.57499999999999996</v>
      </c>
      <c r="S16" s="115">
        <v>0.63</v>
      </c>
      <c r="T16" s="113">
        <v>0.59</v>
      </c>
      <c r="U16" s="113">
        <v>0.61</v>
      </c>
      <c r="V16" s="116">
        <v>0.65</v>
      </c>
      <c r="W16" s="113">
        <v>0.67</v>
      </c>
    </row>
    <row r="17" spans="1:23" s="102" customFormat="1" ht="15.6" x14ac:dyDescent="0.3">
      <c r="A17" s="117"/>
      <c r="B17" s="40"/>
      <c r="C17" s="40"/>
      <c r="D17" s="61"/>
      <c r="E17" s="40"/>
      <c r="F17" s="40"/>
      <c r="G17" s="40"/>
      <c r="H17" s="40"/>
      <c r="I17" s="61"/>
      <c r="J17" s="40"/>
      <c r="K17" s="40"/>
      <c r="L17" s="40"/>
      <c r="M17" s="40"/>
      <c r="N17" s="61"/>
      <c r="O17" s="69"/>
      <c r="P17" s="40"/>
      <c r="Q17" s="40"/>
      <c r="R17" s="40"/>
      <c r="S17" s="35"/>
      <c r="T17" s="40"/>
      <c r="U17" s="40"/>
      <c r="V17" s="13"/>
      <c r="W17" s="40"/>
    </row>
    <row r="18" spans="1:23" s="102" customFormat="1" ht="14.7" customHeight="1" x14ac:dyDescent="0.3">
      <c r="A18" s="104" t="s">
        <v>20</v>
      </c>
      <c r="B18" s="40"/>
      <c r="C18" s="40"/>
      <c r="D18" s="61"/>
      <c r="E18" s="40"/>
      <c r="F18" s="40"/>
      <c r="G18" s="40"/>
      <c r="H18" s="40"/>
      <c r="I18" s="61"/>
      <c r="J18" s="40"/>
      <c r="K18" s="40"/>
      <c r="L18" s="40"/>
      <c r="M18" s="40"/>
      <c r="N18" s="61"/>
      <c r="O18" s="69"/>
      <c r="P18" s="40"/>
      <c r="Q18" s="40"/>
      <c r="R18" s="40"/>
      <c r="S18" s="35"/>
      <c r="T18" s="40"/>
      <c r="U18" s="40"/>
      <c r="V18" s="13"/>
      <c r="W18" s="40"/>
    </row>
    <row r="19" spans="1:23" s="102" customFormat="1" ht="15" customHeight="1" x14ac:dyDescent="0.3">
      <c r="A19" s="8" t="s">
        <v>24</v>
      </c>
      <c r="B19" s="108">
        <v>1039</v>
      </c>
      <c r="C19" s="108">
        <v>1031</v>
      </c>
      <c r="D19" s="107">
        <v>1007</v>
      </c>
      <c r="E19" s="108">
        <v>1007</v>
      </c>
      <c r="F19" s="108">
        <v>998</v>
      </c>
      <c r="G19" s="108">
        <v>935</v>
      </c>
      <c r="H19" s="108">
        <v>950</v>
      </c>
      <c r="I19" s="107">
        <v>921</v>
      </c>
      <c r="J19" s="108">
        <v>921</v>
      </c>
      <c r="K19" s="108">
        <v>925</v>
      </c>
      <c r="L19" s="108">
        <v>884</v>
      </c>
      <c r="M19" s="108">
        <v>890</v>
      </c>
      <c r="N19" s="107">
        <v>891</v>
      </c>
      <c r="O19" s="109">
        <v>891</v>
      </c>
      <c r="P19" s="108">
        <v>880</v>
      </c>
      <c r="Q19" s="108">
        <v>810</v>
      </c>
      <c r="R19" s="108">
        <v>810</v>
      </c>
      <c r="S19" s="110">
        <v>790</v>
      </c>
      <c r="T19" s="108">
        <v>790</v>
      </c>
      <c r="U19" s="108">
        <v>764</v>
      </c>
      <c r="V19" s="111">
        <v>712</v>
      </c>
      <c r="W19" s="108">
        <v>715</v>
      </c>
    </row>
    <row r="20" spans="1:23" s="102" customFormat="1" ht="17.399999999999999" x14ac:dyDescent="0.3">
      <c r="A20" s="8" t="s">
        <v>83</v>
      </c>
      <c r="B20" s="82">
        <v>557</v>
      </c>
      <c r="C20" s="82">
        <v>458</v>
      </c>
      <c r="D20" s="76">
        <v>508</v>
      </c>
      <c r="E20" s="82">
        <v>522</v>
      </c>
      <c r="F20" s="82">
        <v>579</v>
      </c>
      <c r="G20" s="82">
        <v>477</v>
      </c>
      <c r="H20" s="82">
        <v>484</v>
      </c>
      <c r="I20" s="76">
        <v>509</v>
      </c>
      <c r="J20" s="82">
        <v>520</v>
      </c>
      <c r="K20" s="82">
        <v>539</v>
      </c>
      <c r="L20" s="82">
        <v>524</v>
      </c>
      <c r="M20" s="46">
        <v>494</v>
      </c>
      <c r="N20" s="76">
        <v>494</v>
      </c>
      <c r="O20" s="77">
        <v>529</v>
      </c>
      <c r="P20" s="46">
        <v>502</v>
      </c>
      <c r="Q20" s="46">
        <v>508</v>
      </c>
      <c r="R20" s="46">
        <v>465.7</v>
      </c>
      <c r="S20" s="47">
        <v>500</v>
      </c>
      <c r="T20" s="46">
        <v>509</v>
      </c>
      <c r="U20" s="46">
        <v>512</v>
      </c>
      <c r="V20" s="17">
        <v>524</v>
      </c>
      <c r="W20" s="46">
        <v>511</v>
      </c>
    </row>
    <row r="21" spans="1:23" s="102" customFormat="1" ht="17.399999999999999" x14ac:dyDescent="0.3">
      <c r="A21" s="8" t="s">
        <v>84</v>
      </c>
      <c r="B21" s="113">
        <v>0.69</v>
      </c>
      <c r="C21" s="113">
        <v>0.68</v>
      </c>
      <c r="D21" s="112">
        <v>0.68</v>
      </c>
      <c r="E21" s="113">
        <v>0.63</v>
      </c>
      <c r="F21" s="113">
        <v>0.67</v>
      </c>
      <c r="G21" s="113">
        <v>0.7</v>
      </c>
      <c r="H21" s="113">
        <v>0.72</v>
      </c>
      <c r="I21" s="112">
        <v>0.72</v>
      </c>
      <c r="J21" s="113">
        <v>0.69</v>
      </c>
      <c r="K21" s="113">
        <v>0.68200000000000005</v>
      </c>
      <c r="L21" s="113">
        <v>0.75</v>
      </c>
      <c r="M21" s="113">
        <v>0.75</v>
      </c>
      <c r="N21" s="112">
        <v>0.68</v>
      </c>
      <c r="O21" s="114">
        <v>0.65</v>
      </c>
      <c r="P21" s="113">
        <v>0.66</v>
      </c>
      <c r="Q21" s="113">
        <v>0.73</v>
      </c>
      <c r="R21" s="113">
        <v>0.67900000000000005</v>
      </c>
      <c r="S21" s="115">
        <v>0.746</v>
      </c>
      <c r="T21" s="113">
        <v>0.72</v>
      </c>
      <c r="U21" s="113">
        <v>0.7</v>
      </c>
      <c r="V21" s="116">
        <v>0.79</v>
      </c>
      <c r="W21" s="113">
        <v>0.77</v>
      </c>
    </row>
    <row r="22" spans="1:23" s="102" customFormat="1" ht="15.6" x14ac:dyDescent="0.3">
      <c r="A22" s="117"/>
      <c r="B22" s="40"/>
      <c r="C22" s="40"/>
      <c r="D22" s="61"/>
      <c r="E22" s="40"/>
      <c r="F22" s="40"/>
      <c r="G22" s="40"/>
      <c r="H22" s="40"/>
      <c r="I22" s="61"/>
      <c r="J22" s="40"/>
      <c r="K22" s="40"/>
      <c r="L22" s="40"/>
      <c r="M22" s="40"/>
      <c r="N22" s="61"/>
      <c r="O22" s="69"/>
      <c r="P22" s="40"/>
      <c r="Q22" s="40"/>
      <c r="R22" s="40"/>
      <c r="S22" s="35"/>
      <c r="T22" s="40"/>
      <c r="U22" s="40"/>
      <c r="V22" s="13"/>
      <c r="W22" s="40"/>
    </row>
    <row r="23" spans="1:23" s="102" customFormat="1" ht="17.399999999999999" x14ac:dyDescent="0.3">
      <c r="A23" s="104" t="s">
        <v>85</v>
      </c>
      <c r="B23" s="40"/>
      <c r="C23" s="40"/>
      <c r="D23" s="61"/>
      <c r="E23" s="40"/>
      <c r="F23" s="40"/>
      <c r="G23" s="40"/>
      <c r="H23" s="40"/>
      <c r="I23" s="61"/>
      <c r="J23" s="40"/>
      <c r="K23" s="40"/>
      <c r="L23" s="40"/>
      <c r="M23" s="40"/>
      <c r="N23" s="61"/>
      <c r="O23" s="69"/>
      <c r="P23" s="40"/>
      <c r="Q23" s="40"/>
      <c r="R23" s="40"/>
      <c r="S23" s="35"/>
      <c r="T23" s="40"/>
      <c r="U23" s="40"/>
      <c r="V23" s="13"/>
      <c r="W23" s="40"/>
    </row>
    <row r="24" spans="1:23" s="102" customFormat="1" ht="16.05" customHeight="1" x14ac:dyDescent="0.3">
      <c r="A24" s="8" t="s">
        <v>24</v>
      </c>
      <c r="B24" s="108">
        <v>589</v>
      </c>
      <c r="C24" s="108">
        <v>581</v>
      </c>
      <c r="D24" s="107">
        <v>556</v>
      </c>
      <c r="E24" s="108">
        <v>556</v>
      </c>
      <c r="F24" s="108">
        <v>548</v>
      </c>
      <c r="G24" s="108">
        <v>507</v>
      </c>
      <c r="H24" s="108">
        <v>496</v>
      </c>
      <c r="I24" s="107">
        <v>468</v>
      </c>
      <c r="J24" s="108">
        <v>468</v>
      </c>
      <c r="K24" s="108">
        <v>443</v>
      </c>
      <c r="L24" s="108">
        <v>429</v>
      </c>
      <c r="M24" s="108">
        <v>423</v>
      </c>
      <c r="N24" s="107">
        <v>408</v>
      </c>
      <c r="O24" s="109">
        <v>408</v>
      </c>
      <c r="P24" s="108">
        <v>394</v>
      </c>
      <c r="Q24" s="108">
        <v>386</v>
      </c>
      <c r="R24" s="108">
        <v>374</v>
      </c>
      <c r="S24" s="110">
        <v>361</v>
      </c>
      <c r="T24" s="108">
        <v>361</v>
      </c>
      <c r="U24" s="108">
        <v>348</v>
      </c>
      <c r="V24" s="111">
        <v>323</v>
      </c>
      <c r="W24" s="108">
        <v>315</v>
      </c>
    </row>
    <row r="25" spans="1:23" s="102" customFormat="1" ht="15.6" x14ac:dyDescent="0.3">
      <c r="A25" s="117"/>
      <c r="B25" s="40"/>
      <c r="C25" s="40"/>
      <c r="D25" s="61"/>
      <c r="E25" s="40"/>
      <c r="F25" s="40"/>
      <c r="G25" s="40"/>
      <c r="H25" s="40"/>
      <c r="I25" s="61"/>
      <c r="J25" s="40"/>
      <c r="K25" s="40"/>
      <c r="L25" s="40"/>
      <c r="M25" s="40"/>
      <c r="N25" s="61"/>
      <c r="O25" s="69"/>
      <c r="P25" s="40"/>
      <c r="Q25" s="40"/>
      <c r="R25" s="40"/>
      <c r="S25" s="35"/>
      <c r="T25" s="40"/>
      <c r="U25" s="40"/>
      <c r="V25" s="13"/>
      <c r="W25" s="40"/>
    </row>
    <row r="26" spans="1:23" s="102" customFormat="1" ht="17.399999999999999" x14ac:dyDescent="0.3">
      <c r="A26" s="104" t="s">
        <v>86</v>
      </c>
      <c r="B26" s="40"/>
      <c r="C26" s="40"/>
      <c r="D26" s="61"/>
      <c r="E26" s="40"/>
      <c r="F26" s="40"/>
      <c r="G26" s="40"/>
      <c r="H26" s="40"/>
      <c r="I26" s="61"/>
      <c r="J26" s="40"/>
      <c r="K26" s="40"/>
      <c r="L26" s="40"/>
      <c r="M26" s="40"/>
      <c r="N26" s="61"/>
      <c r="O26" s="69"/>
      <c r="P26" s="40"/>
      <c r="Q26" s="40"/>
      <c r="R26" s="40"/>
      <c r="S26" s="35"/>
      <c r="T26" s="40"/>
      <c r="U26" s="40"/>
      <c r="V26" s="13"/>
      <c r="W26" s="40"/>
    </row>
    <row r="27" spans="1:23" s="102" customFormat="1" ht="16.5" customHeight="1" x14ac:dyDescent="0.3">
      <c r="A27" s="8" t="s">
        <v>24</v>
      </c>
      <c r="B27" s="108">
        <v>992</v>
      </c>
      <c r="C27" s="108">
        <v>995</v>
      </c>
      <c r="D27" s="107">
        <v>970</v>
      </c>
      <c r="E27" s="108">
        <v>970</v>
      </c>
      <c r="F27" s="108">
        <v>951</v>
      </c>
      <c r="G27" s="108">
        <v>877</v>
      </c>
      <c r="H27" s="108">
        <v>856</v>
      </c>
      <c r="I27" s="107">
        <v>814</v>
      </c>
      <c r="J27" s="108">
        <v>814</v>
      </c>
      <c r="K27" s="108">
        <v>817</v>
      </c>
      <c r="L27" s="108">
        <v>771</v>
      </c>
      <c r="M27" s="108">
        <v>778</v>
      </c>
      <c r="N27" s="107">
        <v>770</v>
      </c>
      <c r="O27" s="109">
        <v>770</v>
      </c>
      <c r="P27" s="108">
        <v>766</v>
      </c>
      <c r="Q27" s="108">
        <v>761</v>
      </c>
      <c r="R27" s="108">
        <v>755</v>
      </c>
      <c r="S27" s="110">
        <v>728</v>
      </c>
      <c r="T27" s="108">
        <v>728</v>
      </c>
      <c r="U27" s="108">
        <v>719</v>
      </c>
      <c r="V27" s="111">
        <v>672</v>
      </c>
      <c r="W27" s="108">
        <v>658</v>
      </c>
    </row>
    <row r="28" spans="1:23" ht="18.75" customHeight="1" x14ac:dyDescent="0.25"/>
    <row r="29" spans="1:23" ht="18.75" customHeight="1" x14ac:dyDescent="0.25"/>
    <row r="30" spans="1:23" ht="108.45" customHeight="1" x14ac:dyDescent="0.25">
      <c r="A30" s="268" t="s">
        <v>101</v>
      </c>
      <c r="B30" s="268"/>
      <c r="C30" s="268"/>
      <c r="D30" s="268"/>
      <c r="E30" s="268"/>
      <c r="F30" s="268"/>
      <c r="G30" s="268"/>
      <c r="H30" s="268"/>
      <c r="I30" s="268"/>
      <c r="J30" s="268"/>
      <c r="K30" s="268"/>
      <c r="L30" s="268"/>
      <c r="M30" s="268"/>
      <c r="N30" s="268"/>
      <c r="O30" s="268"/>
      <c r="P30" s="268"/>
      <c r="Q30" s="268"/>
      <c r="R30" s="268"/>
      <c r="S30" s="268"/>
      <c r="T30" s="268"/>
      <c r="U30" s="268"/>
      <c r="V30" s="268"/>
      <c r="W30" s="268"/>
    </row>
    <row r="31" spans="1:23" ht="12" customHeight="1" x14ac:dyDescent="0.25">
      <c r="A31" s="269"/>
      <c r="B31" s="269"/>
      <c r="C31" s="269"/>
      <c r="D31" s="269"/>
      <c r="E31" s="269"/>
      <c r="F31" s="269"/>
      <c r="G31" s="269"/>
      <c r="H31" s="269"/>
      <c r="I31" s="269"/>
      <c r="J31" s="269"/>
      <c r="K31" s="269"/>
      <c r="L31" s="269"/>
      <c r="M31" s="269"/>
      <c r="N31" s="269"/>
      <c r="O31" s="269"/>
      <c r="P31" s="269"/>
      <c r="Q31" s="269"/>
      <c r="R31" s="269"/>
      <c r="S31" s="269"/>
      <c r="T31" s="269"/>
      <c r="U31" s="269"/>
      <c r="V31" s="269"/>
      <c r="W31" s="269"/>
    </row>
    <row r="32" spans="1:23" s="2" customFormat="1" ht="15" customHeight="1" x14ac:dyDescent="0.25">
      <c r="A32" s="266"/>
      <c r="B32" s="266"/>
      <c r="C32" s="266"/>
      <c r="D32" s="266"/>
      <c r="E32" s="266"/>
      <c r="F32" s="266"/>
      <c r="G32" s="266"/>
      <c r="H32" s="266"/>
      <c r="I32" s="266"/>
      <c r="J32" s="266"/>
      <c r="K32" s="266"/>
      <c r="L32" s="266"/>
      <c r="M32" s="266"/>
      <c r="N32" s="266"/>
      <c r="O32" s="266"/>
      <c r="P32" s="266"/>
      <c r="Q32" s="266"/>
      <c r="R32" s="266"/>
      <c r="S32" s="267"/>
      <c r="T32" s="267"/>
      <c r="U32" s="267"/>
      <c r="V32" s="267"/>
      <c r="W32" s="267"/>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sheetData>
  <mergeCells count="6">
    <mergeCell ref="A1:W1"/>
    <mergeCell ref="A2:W2"/>
    <mergeCell ref="A3:W3"/>
    <mergeCell ref="A32:W32"/>
    <mergeCell ref="A30:W30"/>
    <mergeCell ref="A31:W31"/>
  </mergeCells>
  <pageMargins left="0.7" right="0.7" top="0.75" bottom="0.75" header="0.3" footer="0.3"/>
  <pageSetup scale="40"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00"/>
  <sheetViews>
    <sheetView view="pageBreakPreview" zoomScale="80" zoomScaleNormal="80" zoomScaleSheetLayoutView="80" workbookViewId="0">
      <selection activeCell="A11" sqref="A11:XFD11"/>
    </sheetView>
  </sheetViews>
  <sheetFormatPr defaultColWidth="21.33203125" defaultRowHeight="13.2" x14ac:dyDescent="0.25"/>
  <cols>
    <col min="1" max="1" width="66.109375" customWidth="1"/>
    <col min="2" max="17" width="15.6640625" style="26" customWidth="1"/>
    <col min="18" max="18" width="15.6640625" style="25" customWidth="1"/>
    <col min="19" max="19" width="15.6640625" style="9" customWidth="1"/>
    <col min="20" max="20" width="15.6640625" style="10" customWidth="1"/>
    <col min="21" max="23" width="15.6640625" customWidth="1"/>
  </cols>
  <sheetData>
    <row r="1" spans="1:23" s="29" customFormat="1" ht="18.75" customHeight="1" x14ac:dyDescent="0.35">
      <c r="A1" s="263" t="s">
        <v>0</v>
      </c>
      <c r="B1" s="263"/>
      <c r="C1" s="263"/>
      <c r="D1" s="263"/>
      <c r="E1" s="263"/>
      <c r="F1" s="263"/>
      <c r="G1" s="263"/>
      <c r="H1" s="263"/>
      <c r="I1" s="263"/>
      <c r="J1" s="263"/>
      <c r="K1" s="263"/>
      <c r="L1" s="263"/>
      <c r="M1" s="263"/>
      <c r="N1" s="263"/>
      <c r="O1" s="263"/>
      <c r="P1" s="263"/>
      <c r="Q1" s="263"/>
      <c r="R1" s="263"/>
      <c r="S1" s="263"/>
      <c r="T1" s="263"/>
      <c r="U1" s="263"/>
      <c r="V1" s="263"/>
      <c r="W1" s="263"/>
    </row>
    <row r="2" spans="1:23" s="29" customFormat="1" ht="18.75" customHeight="1" x14ac:dyDescent="0.35">
      <c r="A2" s="263" t="s">
        <v>77</v>
      </c>
      <c r="B2" s="263"/>
      <c r="C2" s="263"/>
      <c r="D2" s="263"/>
      <c r="E2" s="263"/>
      <c r="F2" s="263"/>
      <c r="G2" s="263"/>
      <c r="H2" s="263"/>
      <c r="I2" s="263"/>
      <c r="J2" s="263"/>
      <c r="K2" s="263"/>
      <c r="L2" s="263"/>
      <c r="M2" s="263"/>
      <c r="N2" s="263"/>
      <c r="O2" s="263"/>
      <c r="P2" s="263"/>
      <c r="Q2" s="263"/>
      <c r="R2" s="263"/>
      <c r="S2" s="263"/>
      <c r="T2" s="263"/>
      <c r="U2" s="263"/>
      <c r="V2" s="263"/>
      <c r="W2" s="263"/>
    </row>
    <row r="3" spans="1:23" s="29" customFormat="1" ht="18.75" customHeight="1" x14ac:dyDescent="0.35">
      <c r="A3" s="264" t="s">
        <v>66</v>
      </c>
      <c r="B3" s="264"/>
      <c r="C3" s="264"/>
      <c r="D3" s="264"/>
      <c r="E3" s="264"/>
      <c r="F3" s="264"/>
      <c r="G3" s="264"/>
      <c r="H3" s="264"/>
      <c r="I3" s="264"/>
      <c r="J3" s="264"/>
      <c r="K3" s="264"/>
      <c r="L3" s="264"/>
      <c r="M3" s="264"/>
      <c r="N3" s="264"/>
      <c r="O3" s="264"/>
      <c r="P3" s="264"/>
      <c r="Q3" s="264"/>
      <c r="R3" s="264"/>
      <c r="S3" s="264"/>
      <c r="T3" s="264"/>
      <c r="U3" s="264"/>
      <c r="V3" s="264"/>
      <c r="W3" s="264"/>
    </row>
    <row r="4" spans="1:23" s="101" customFormat="1" ht="18.75" customHeight="1" x14ac:dyDescent="0.3">
      <c r="A4" s="50" t="s">
        <v>25</v>
      </c>
      <c r="B4" s="50"/>
      <c r="C4" s="50"/>
      <c r="D4" s="50"/>
      <c r="E4" s="50"/>
      <c r="F4" s="50"/>
      <c r="G4" s="50"/>
      <c r="H4" s="50"/>
      <c r="I4" s="50"/>
      <c r="J4" s="50"/>
      <c r="K4" s="50"/>
      <c r="L4" s="50"/>
      <c r="M4" s="50"/>
      <c r="N4" s="50"/>
      <c r="O4" s="50"/>
      <c r="P4" s="50"/>
      <c r="Q4" s="50"/>
      <c r="R4" s="50"/>
      <c r="S4" s="50"/>
      <c r="T4" s="50"/>
    </row>
    <row r="5" spans="1:23" s="102" customFormat="1" ht="18.75" customHeight="1" x14ac:dyDescent="0.3">
      <c r="B5" s="60" t="s">
        <v>108</v>
      </c>
      <c r="C5" s="60" t="s">
        <v>107</v>
      </c>
      <c r="D5" s="59" t="s">
        <v>106</v>
      </c>
      <c r="E5" s="60" t="s">
        <v>105</v>
      </c>
      <c r="F5" s="60" t="s">
        <v>100</v>
      </c>
      <c r="G5" s="60" t="s">
        <v>98</v>
      </c>
      <c r="H5" s="60" t="s">
        <v>97</v>
      </c>
      <c r="I5" s="59" t="s">
        <v>81</v>
      </c>
      <c r="J5" s="60" t="s">
        <v>82</v>
      </c>
      <c r="K5" s="33" t="s">
        <v>75</v>
      </c>
      <c r="L5" s="33" t="s">
        <v>74</v>
      </c>
      <c r="M5" s="33" t="s">
        <v>72</v>
      </c>
      <c r="N5" s="59" t="s">
        <v>70</v>
      </c>
      <c r="O5" s="60" t="s">
        <v>69</v>
      </c>
      <c r="P5" s="33" t="s">
        <v>65</v>
      </c>
      <c r="Q5" s="33" t="s">
        <v>53</v>
      </c>
      <c r="R5" s="33" t="s">
        <v>51</v>
      </c>
      <c r="S5" s="34" t="s">
        <v>43</v>
      </c>
      <c r="T5" s="33" t="s">
        <v>44</v>
      </c>
      <c r="U5" s="33" t="s">
        <v>45</v>
      </c>
      <c r="V5" s="33" t="s">
        <v>46</v>
      </c>
      <c r="W5" s="33" t="s">
        <v>47</v>
      </c>
    </row>
    <row r="6" spans="1:23" s="102" customFormat="1" ht="18.75" customHeight="1" x14ac:dyDescent="0.3">
      <c r="D6" s="61"/>
      <c r="I6" s="61"/>
      <c r="M6" s="40"/>
      <c r="N6" s="61"/>
      <c r="O6" s="118"/>
      <c r="Q6" s="119"/>
      <c r="R6" s="40"/>
      <c r="S6" s="35"/>
      <c r="T6" s="40"/>
      <c r="U6" s="40"/>
      <c r="V6" s="13"/>
      <c r="W6" s="12"/>
    </row>
    <row r="7" spans="1:23" s="102" customFormat="1" ht="18.75" customHeight="1" x14ac:dyDescent="0.3">
      <c r="A7" s="120" t="s">
        <v>2</v>
      </c>
      <c r="B7" s="120"/>
      <c r="C7" s="120"/>
      <c r="D7" s="121"/>
      <c r="E7" s="120"/>
      <c r="F7" s="120"/>
      <c r="G7" s="120"/>
      <c r="H7" s="120"/>
      <c r="I7" s="121"/>
      <c r="J7" s="120"/>
      <c r="K7" s="120"/>
      <c r="L7" s="120"/>
      <c r="M7" s="122"/>
      <c r="N7" s="121"/>
      <c r="O7" s="123"/>
      <c r="P7" s="120"/>
      <c r="Q7" s="124"/>
      <c r="R7" s="122"/>
      <c r="S7" s="125"/>
      <c r="T7" s="122"/>
      <c r="U7" s="122"/>
      <c r="V7" s="126"/>
      <c r="W7" s="127"/>
    </row>
    <row r="8" spans="1:23" s="102" customFormat="1" ht="18.75" customHeight="1" x14ac:dyDescent="0.3">
      <c r="A8" s="117"/>
      <c r="B8" s="117"/>
      <c r="C8" s="117"/>
      <c r="D8" s="121"/>
      <c r="E8" s="117"/>
      <c r="F8" s="117"/>
      <c r="G8" s="117"/>
      <c r="H8" s="117"/>
      <c r="I8" s="121"/>
      <c r="J8" s="117"/>
      <c r="K8" s="117"/>
      <c r="L8" s="117"/>
      <c r="M8" s="127"/>
      <c r="N8" s="121"/>
      <c r="O8" s="128"/>
      <c r="P8" s="117"/>
      <c r="Q8" s="124"/>
      <c r="R8" s="127"/>
      <c r="S8" s="125"/>
      <c r="T8" s="127"/>
      <c r="U8" s="127"/>
      <c r="V8" s="126"/>
      <c r="W8" s="127"/>
    </row>
    <row r="9" spans="1:23" s="102" customFormat="1" ht="14.55" customHeight="1" x14ac:dyDescent="0.3">
      <c r="A9" s="129" t="s">
        <v>67</v>
      </c>
      <c r="B9" s="131">
        <v>62395</v>
      </c>
      <c r="C9" s="131">
        <v>47547</v>
      </c>
      <c r="D9" s="130">
        <v>235514</v>
      </c>
      <c r="E9" s="131">
        <v>47498</v>
      </c>
      <c r="F9" s="131">
        <v>77267</v>
      </c>
      <c r="G9" s="131">
        <v>51428</v>
      </c>
      <c r="H9" s="131">
        <v>59321</v>
      </c>
      <c r="I9" s="130">
        <v>234966</v>
      </c>
      <c r="J9" s="131">
        <v>38208</v>
      </c>
      <c r="K9" s="131">
        <v>69480</v>
      </c>
      <c r="L9" s="131">
        <v>62782</v>
      </c>
      <c r="M9" s="132">
        <v>64496</v>
      </c>
      <c r="N9" s="130">
        <v>210682</v>
      </c>
      <c r="O9" s="133">
        <v>55589</v>
      </c>
      <c r="P9" s="134">
        <v>50172</v>
      </c>
      <c r="Q9" s="134">
        <v>48174</v>
      </c>
      <c r="R9" s="132">
        <v>56747</v>
      </c>
      <c r="S9" s="135">
        <v>216726</v>
      </c>
      <c r="T9" s="136">
        <v>29061</v>
      </c>
      <c r="U9" s="136">
        <v>60422</v>
      </c>
      <c r="V9" s="137">
        <v>64598</v>
      </c>
      <c r="W9" s="136">
        <v>62645</v>
      </c>
    </row>
    <row r="10" spans="1:23" s="102" customFormat="1" ht="16.95" customHeight="1" x14ac:dyDescent="0.3">
      <c r="A10" s="138" t="s">
        <v>26</v>
      </c>
      <c r="B10" s="140">
        <v>584</v>
      </c>
      <c r="C10" s="140">
        <v>1342</v>
      </c>
      <c r="D10" s="139">
        <v>-3918</v>
      </c>
      <c r="E10" s="140">
        <v>6500</v>
      </c>
      <c r="F10" s="140">
        <v>-7771</v>
      </c>
      <c r="G10" s="140">
        <v>-2994</v>
      </c>
      <c r="H10" s="140">
        <v>347</v>
      </c>
      <c r="I10" s="139">
        <v>-6193</v>
      </c>
      <c r="J10" s="140">
        <v>-896</v>
      </c>
      <c r="K10" s="140">
        <v>-5175</v>
      </c>
      <c r="L10" s="140">
        <v>912</v>
      </c>
      <c r="M10" s="141">
        <v>-1034</v>
      </c>
      <c r="N10" s="139">
        <v>412</v>
      </c>
      <c r="O10" s="142">
        <v>4291</v>
      </c>
      <c r="P10" s="143">
        <v>3340</v>
      </c>
      <c r="Q10" s="143">
        <v>-2202</v>
      </c>
      <c r="R10" s="141">
        <v>-5017</v>
      </c>
      <c r="S10" s="144">
        <v>-2061</v>
      </c>
      <c r="T10" s="145">
        <v>3680</v>
      </c>
      <c r="U10" s="145">
        <v>-2973</v>
      </c>
      <c r="V10" s="146">
        <v>-2609</v>
      </c>
      <c r="W10" s="145">
        <v>-159</v>
      </c>
    </row>
    <row r="11" spans="1:23" s="102" customFormat="1" ht="16.95" hidden="1" customHeight="1" x14ac:dyDescent="0.3">
      <c r="A11" s="138" t="s">
        <v>41</v>
      </c>
      <c r="B11" s="140">
        <v>0</v>
      </c>
      <c r="C11" s="140">
        <v>0</v>
      </c>
      <c r="D11" s="147">
        <v>0</v>
      </c>
      <c r="E11" s="140">
        <v>0</v>
      </c>
      <c r="F11" s="140">
        <v>0</v>
      </c>
      <c r="G11" s="140">
        <v>0</v>
      </c>
      <c r="H11" s="140">
        <v>0</v>
      </c>
      <c r="I11" s="147">
        <v>0</v>
      </c>
      <c r="J11" s="140">
        <v>0</v>
      </c>
      <c r="K11" s="140">
        <v>0</v>
      </c>
      <c r="L11" s="140">
        <v>0</v>
      </c>
      <c r="M11" s="141">
        <v>0</v>
      </c>
      <c r="N11" s="147">
        <v>0</v>
      </c>
      <c r="O11" s="142">
        <v>0</v>
      </c>
      <c r="P11" s="143">
        <v>0</v>
      </c>
      <c r="Q11" s="143">
        <v>0</v>
      </c>
      <c r="R11" s="141">
        <v>0</v>
      </c>
      <c r="S11" s="148">
        <v>0</v>
      </c>
      <c r="T11" s="149">
        <v>0</v>
      </c>
      <c r="U11" s="149">
        <v>0</v>
      </c>
      <c r="V11" s="149">
        <v>0</v>
      </c>
      <c r="W11" s="150">
        <v>0</v>
      </c>
    </row>
    <row r="12" spans="1:23" s="102" customFormat="1" ht="16.95" customHeight="1" x14ac:dyDescent="0.3">
      <c r="A12" s="138" t="s">
        <v>27</v>
      </c>
      <c r="B12" s="140">
        <v>3022</v>
      </c>
      <c r="C12" s="140">
        <v>2939</v>
      </c>
      <c r="D12" s="139">
        <v>10047</v>
      </c>
      <c r="E12" s="140">
        <v>2579</v>
      </c>
      <c r="F12" s="140">
        <v>2378</v>
      </c>
      <c r="G12" s="140">
        <v>2448</v>
      </c>
      <c r="H12" s="140">
        <v>2642</v>
      </c>
      <c r="I12" s="139">
        <v>20294</v>
      </c>
      <c r="J12" s="140">
        <v>5130</v>
      </c>
      <c r="K12" s="140">
        <v>5073</v>
      </c>
      <c r="L12" s="140">
        <v>5294</v>
      </c>
      <c r="M12" s="141">
        <v>4797</v>
      </c>
      <c r="N12" s="139">
        <v>19805</v>
      </c>
      <c r="O12" s="142">
        <v>4636</v>
      </c>
      <c r="P12" s="143">
        <v>5151</v>
      </c>
      <c r="Q12" s="143">
        <v>5157</v>
      </c>
      <c r="R12" s="141">
        <v>4861</v>
      </c>
      <c r="S12" s="144">
        <v>19206</v>
      </c>
      <c r="T12" s="145">
        <v>4835</v>
      </c>
      <c r="U12" s="145">
        <v>4832</v>
      </c>
      <c r="V12" s="146">
        <v>4793</v>
      </c>
      <c r="W12" s="145">
        <v>4746</v>
      </c>
    </row>
    <row r="13" spans="1:23" s="102" customFormat="1" ht="16.95" customHeight="1" x14ac:dyDescent="0.3">
      <c r="A13" s="138" t="s">
        <v>73</v>
      </c>
      <c r="B13" s="140">
        <v>22708</v>
      </c>
      <c r="C13" s="140">
        <v>14974</v>
      </c>
      <c r="D13" s="139">
        <v>62235</v>
      </c>
      <c r="E13" s="140">
        <v>16079</v>
      </c>
      <c r="F13" s="140">
        <v>15836</v>
      </c>
      <c r="G13" s="140">
        <v>13353</v>
      </c>
      <c r="H13" s="140">
        <v>16967</v>
      </c>
      <c r="I13" s="139">
        <v>62981</v>
      </c>
      <c r="J13" s="140">
        <v>8587</v>
      </c>
      <c r="K13" s="140">
        <v>19155</v>
      </c>
      <c r="L13" s="140">
        <v>14992</v>
      </c>
      <c r="M13" s="141">
        <v>20247</v>
      </c>
      <c r="N13" s="139">
        <v>51764</v>
      </c>
      <c r="O13" s="142">
        <v>6422</v>
      </c>
      <c r="P13" s="143">
        <v>14407</v>
      </c>
      <c r="Q13" s="143">
        <v>14470</v>
      </c>
      <c r="R13" s="141">
        <v>16465</v>
      </c>
      <c r="S13" s="144">
        <v>71724</v>
      </c>
      <c r="T13" s="145">
        <v>10624</v>
      </c>
      <c r="U13" s="145">
        <v>19857</v>
      </c>
      <c r="V13" s="146">
        <v>21313</v>
      </c>
      <c r="W13" s="145">
        <v>19930</v>
      </c>
    </row>
    <row r="14" spans="1:23" s="102" customFormat="1" ht="16.95" customHeight="1" x14ac:dyDescent="0.3">
      <c r="A14" s="138" t="s">
        <v>28</v>
      </c>
      <c r="B14" s="140">
        <v>10104</v>
      </c>
      <c r="C14" s="140">
        <v>9443</v>
      </c>
      <c r="D14" s="139">
        <v>35697</v>
      </c>
      <c r="E14" s="140">
        <v>8655</v>
      </c>
      <c r="F14" s="140">
        <v>8949</v>
      </c>
      <c r="G14" s="140">
        <v>9188</v>
      </c>
      <c r="H14" s="140">
        <v>8907</v>
      </c>
      <c r="I14" s="139">
        <v>34269</v>
      </c>
      <c r="J14" s="140">
        <v>8638</v>
      </c>
      <c r="K14" s="140">
        <v>8867</v>
      </c>
      <c r="L14" s="140">
        <v>8604</v>
      </c>
      <c r="M14" s="141">
        <v>8161</v>
      </c>
      <c r="N14" s="139">
        <v>32118</v>
      </c>
      <c r="O14" s="142">
        <v>8462</v>
      </c>
      <c r="P14" s="143">
        <v>7949</v>
      </c>
      <c r="Q14" s="143">
        <v>7884</v>
      </c>
      <c r="R14" s="141">
        <v>7823</v>
      </c>
      <c r="S14" s="144">
        <v>30153</v>
      </c>
      <c r="T14" s="145">
        <v>7770</v>
      </c>
      <c r="U14" s="145">
        <v>8080</v>
      </c>
      <c r="V14" s="146">
        <v>7237</v>
      </c>
      <c r="W14" s="145">
        <v>7066</v>
      </c>
    </row>
    <row r="15" spans="1:23" s="102" customFormat="1" ht="16.95" customHeight="1" x14ac:dyDescent="0.3">
      <c r="A15" s="138" t="s">
        <v>71</v>
      </c>
      <c r="B15" s="140">
        <v>1417</v>
      </c>
      <c r="C15" s="140">
        <v>2182</v>
      </c>
      <c r="D15" s="139">
        <v>9643</v>
      </c>
      <c r="E15" s="140">
        <v>2323</v>
      </c>
      <c r="F15" s="140">
        <v>2315</v>
      </c>
      <c r="G15" s="140">
        <v>2737</v>
      </c>
      <c r="H15" s="140">
        <v>2268</v>
      </c>
      <c r="I15" s="139">
        <v>10823</v>
      </c>
      <c r="J15" s="140">
        <v>2308</v>
      </c>
      <c r="K15" s="140">
        <v>2860</v>
      </c>
      <c r="L15" s="140">
        <v>2854</v>
      </c>
      <c r="M15" s="141">
        <v>2801</v>
      </c>
      <c r="N15" s="139">
        <v>10387</v>
      </c>
      <c r="O15" s="142">
        <v>2947</v>
      </c>
      <c r="P15" s="143">
        <v>2795</v>
      </c>
      <c r="Q15" s="143">
        <v>2314</v>
      </c>
      <c r="R15" s="141">
        <v>2331</v>
      </c>
      <c r="S15" s="144">
        <v>8152</v>
      </c>
      <c r="T15" s="145">
        <v>2314</v>
      </c>
      <c r="U15" s="145">
        <v>2125</v>
      </c>
      <c r="V15" s="146">
        <v>1852</v>
      </c>
      <c r="W15" s="145">
        <v>1861</v>
      </c>
    </row>
    <row r="16" spans="1:23" s="102" customFormat="1" ht="16.95" customHeight="1" x14ac:dyDescent="0.3">
      <c r="A16" s="138" t="s">
        <v>29</v>
      </c>
      <c r="B16" s="140">
        <v>0</v>
      </c>
      <c r="C16" s="140">
        <v>0</v>
      </c>
      <c r="D16" s="139">
        <v>8340</v>
      </c>
      <c r="E16" s="140">
        <v>8340</v>
      </c>
      <c r="F16" s="140">
        <v>0</v>
      </c>
      <c r="G16" s="140">
        <v>0</v>
      </c>
      <c r="H16" s="140">
        <v>0</v>
      </c>
      <c r="I16" s="147">
        <v>0</v>
      </c>
      <c r="J16" s="140">
        <v>0</v>
      </c>
      <c r="K16" s="140">
        <v>0</v>
      </c>
      <c r="L16" s="140">
        <v>0</v>
      </c>
      <c r="M16" s="141">
        <v>0</v>
      </c>
      <c r="N16" s="139">
        <v>7103</v>
      </c>
      <c r="O16" s="142">
        <v>0</v>
      </c>
      <c r="P16" s="143">
        <v>7103</v>
      </c>
      <c r="Q16" s="143">
        <v>0</v>
      </c>
      <c r="R16" s="141">
        <v>0</v>
      </c>
      <c r="S16" s="148">
        <v>0</v>
      </c>
      <c r="T16" s="149">
        <v>0</v>
      </c>
      <c r="U16" s="149">
        <v>0</v>
      </c>
      <c r="V16" s="149">
        <v>0</v>
      </c>
      <c r="W16" s="150">
        <v>0</v>
      </c>
    </row>
    <row r="17" spans="1:23" s="102" customFormat="1" ht="16.95" customHeight="1" x14ac:dyDescent="0.3">
      <c r="A17" s="151" t="s">
        <v>30</v>
      </c>
      <c r="B17" s="140">
        <v>0</v>
      </c>
      <c r="C17" s="140">
        <v>0</v>
      </c>
      <c r="D17" s="242">
        <v>0</v>
      </c>
      <c r="E17" s="140">
        <v>0</v>
      </c>
      <c r="F17" s="140">
        <v>0</v>
      </c>
      <c r="G17" s="140">
        <v>0</v>
      </c>
      <c r="H17" s="140">
        <v>0</v>
      </c>
      <c r="I17" s="242">
        <v>-3130</v>
      </c>
      <c r="J17" s="140">
        <v>0</v>
      </c>
      <c r="K17" s="140">
        <v>0</v>
      </c>
      <c r="L17" s="140">
        <v>-3130</v>
      </c>
      <c r="M17" s="141">
        <v>0</v>
      </c>
      <c r="N17" s="147">
        <v>0</v>
      </c>
      <c r="O17" s="142">
        <v>0</v>
      </c>
      <c r="P17" s="143">
        <v>0</v>
      </c>
      <c r="Q17" s="143">
        <v>0</v>
      </c>
      <c r="R17" s="141">
        <v>0</v>
      </c>
      <c r="S17" s="148">
        <v>0</v>
      </c>
      <c r="T17" s="149">
        <v>0</v>
      </c>
      <c r="U17" s="149">
        <v>0</v>
      </c>
      <c r="V17" s="149">
        <v>0</v>
      </c>
      <c r="W17" s="150">
        <v>0</v>
      </c>
    </row>
    <row r="18" spans="1:23" s="102" customFormat="1" ht="16.95" customHeight="1" thickBot="1" x14ac:dyDescent="0.35">
      <c r="A18" s="129" t="s">
        <v>87</v>
      </c>
      <c r="B18" s="153">
        <v>100230</v>
      </c>
      <c r="C18" s="153">
        <v>78427</v>
      </c>
      <c r="D18" s="152">
        <v>357558</v>
      </c>
      <c r="E18" s="153">
        <v>91974</v>
      </c>
      <c r="F18" s="153">
        <f>SUM(F9:F17)</f>
        <v>98974</v>
      </c>
      <c r="G18" s="153">
        <f>SUM(G9:G17)</f>
        <v>76160</v>
      </c>
      <c r="H18" s="153">
        <f>SUM(H9:H17)</f>
        <v>90452</v>
      </c>
      <c r="I18" s="152">
        <v>354010</v>
      </c>
      <c r="J18" s="153">
        <v>61975</v>
      </c>
      <c r="K18" s="153">
        <v>100260</v>
      </c>
      <c r="L18" s="153">
        <v>92308</v>
      </c>
      <c r="M18" s="154">
        <v>99468</v>
      </c>
      <c r="N18" s="152">
        <v>332271</v>
      </c>
      <c r="O18" s="155">
        <v>82347</v>
      </c>
      <c r="P18" s="156">
        <v>90917</v>
      </c>
      <c r="Q18" s="156">
        <v>75797</v>
      </c>
      <c r="R18" s="154">
        <v>83210</v>
      </c>
      <c r="S18" s="157">
        <v>343900</v>
      </c>
      <c r="T18" s="158">
        <v>58284</v>
      </c>
      <c r="U18" s="158">
        <v>92343</v>
      </c>
      <c r="V18" s="158">
        <v>97184</v>
      </c>
      <c r="W18" s="158">
        <v>96089</v>
      </c>
    </row>
    <row r="19" spans="1:23" s="102" customFormat="1" ht="16.95" customHeight="1" thickTop="1" x14ac:dyDescent="0.3">
      <c r="A19" s="159"/>
      <c r="B19" s="160"/>
      <c r="C19" s="160"/>
      <c r="D19" s="121"/>
      <c r="E19" s="160"/>
      <c r="F19" s="160"/>
      <c r="G19" s="160"/>
      <c r="H19" s="160"/>
      <c r="I19" s="121"/>
      <c r="J19" s="160"/>
      <c r="K19" s="160"/>
      <c r="L19" s="160"/>
      <c r="M19" s="127"/>
      <c r="N19" s="121"/>
      <c r="O19" s="128"/>
      <c r="P19" s="117"/>
      <c r="Q19" s="124"/>
      <c r="R19" s="127"/>
      <c r="S19" s="125"/>
      <c r="T19" s="127"/>
      <c r="U19" s="127"/>
      <c r="V19" s="126"/>
      <c r="W19" s="127"/>
    </row>
    <row r="20" spans="1:23" s="102" customFormat="1" ht="17.55" customHeight="1" x14ac:dyDescent="0.3">
      <c r="A20" s="129" t="s">
        <v>88</v>
      </c>
      <c r="B20" s="244">
        <v>1.75</v>
      </c>
      <c r="C20" s="244">
        <v>1.34</v>
      </c>
      <c r="D20" s="240">
        <v>6.58</v>
      </c>
      <c r="E20" s="244">
        <v>1.33</v>
      </c>
      <c r="F20" s="244">
        <v>2.15</v>
      </c>
      <c r="G20" s="244">
        <v>1.43</v>
      </c>
      <c r="H20" s="244">
        <v>1.66</v>
      </c>
      <c r="I20" s="240">
        <v>6.65</v>
      </c>
      <c r="J20" s="244">
        <v>1.07</v>
      </c>
      <c r="K20" s="162">
        <v>1.96</v>
      </c>
      <c r="L20" s="162">
        <v>1.77</v>
      </c>
      <c r="M20" s="163">
        <v>1.84</v>
      </c>
      <c r="N20" s="161">
        <v>5.67</v>
      </c>
      <c r="O20" s="164">
        <v>1.57</v>
      </c>
      <c r="P20" s="165">
        <v>1.35</v>
      </c>
      <c r="Q20" s="165">
        <v>1.27</v>
      </c>
      <c r="R20" s="163">
        <v>1.49</v>
      </c>
      <c r="S20" s="166">
        <v>5.69</v>
      </c>
      <c r="T20" s="167">
        <v>0.76</v>
      </c>
      <c r="U20" s="167">
        <v>1.59</v>
      </c>
      <c r="V20" s="168">
        <v>1.69</v>
      </c>
      <c r="W20" s="169">
        <v>1.64</v>
      </c>
    </row>
    <row r="21" spans="1:23" s="102" customFormat="1" ht="16.95" customHeight="1" x14ac:dyDescent="0.3">
      <c r="A21" s="138" t="s">
        <v>29</v>
      </c>
      <c r="B21" s="140">
        <v>0</v>
      </c>
      <c r="C21" s="140">
        <v>0</v>
      </c>
      <c r="D21" s="241">
        <v>0.23</v>
      </c>
      <c r="E21" s="170">
        <v>0.23</v>
      </c>
      <c r="F21" s="140">
        <v>0</v>
      </c>
      <c r="G21" s="140">
        <v>0</v>
      </c>
      <c r="H21" s="140">
        <v>0</v>
      </c>
      <c r="I21" s="147">
        <v>0</v>
      </c>
      <c r="J21" s="140">
        <v>0</v>
      </c>
      <c r="K21" s="170">
        <v>0</v>
      </c>
      <c r="L21" s="170">
        <v>0</v>
      </c>
      <c r="M21" s="171">
        <v>0</v>
      </c>
      <c r="N21" s="177">
        <v>0.19</v>
      </c>
      <c r="O21" s="172">
        <v>0</v>
      </c>
      <c r="P21" s="173">
        <v>0.19</v>
      </c>
      <c r="Q21" s="173">
        <v>0</v>
      </c>
      <c r="R21" s="171">
        <v>0</v>
      </c>
      <c r="S21" s="148">
        <v>0</v>
      </c>
      <c r="T21" s="149">
        <v>0</v>
      </c>
      <c r="U21" s="149">
        <v>0</v>
      </c>
      <c r="V21" s="149">
        <v>0</v>
      </c>
      <c r="W21" s="150">
        <v>0</v>
      </c>
    </row>
    <row r="22" spans="1:23" s="102" customFormat="1" ht="16.95" customHeight="1" x14ac:dyDescent="0.3">
      <c r="A22" s="138" t="s">
        <v>31</v>
      </c>
      <c r="B22" s="140">
        <v>0</v>
      </c>
      <c r="C22" s="140">
        <v>0</v>
      </c>
      <c r="D22" s="241">
        <v>-0.04</v>
      </c>
      <c r="E22" s="170">
        <v>-0.04</v>
      </c>
      <c r="F22" s="140">
        <v>0</v>
      </c>
      <c r="G22" s="140">
        <v>0</v>
      </c>
      <c r="H22" s="140">
        <v>0</v>
      </c>
      <c r="I22" s="147">
        <v>0</v>
      </c>
      <c r="J22" s="140">
        <v>0</v>
      </c>
      <c r="K22" s="170">
        <v>0</v>
      </c>
      <c r="L22" s="170">
        <v>0</v>
      </c>
      <c r="M22" s="171">
        <v>0</v>
      </c>
      <c r="N22" s="177">
        <v>-0.05</v>
      </c>
      <c r="O22" s="172">
        <v>0</v>
      </c>
      <c r="P22" s="173">
        <v>-0.05</v>
      </c>
      <c r="Q22" s="173">
        <v>0</v>
      </c>
      <c r="R22" s="171">
        <v>0</v>
      </c>
      <c r="S22" s="148">
        <v>0</v>
      </c>
      <c r="T22" s="149">
        <v>0</v>
      </c>
      <c r="U22" s="149">
        <v>0</v>
      </c>
      <c r="V22" s="149">
        <v>0</v>
      </c>
      <c r="W22" s="150">
        <v>0</v>
      </c>
    </row>
    <row r="23" spans="1:23" s="102" customFormat="1" ht="16.8" customHeight="1" x14ac:dyDescent="0.3">
      <c r="A23" s="151" t="s">
        <v>30</v>
      </c>
      <c r="B23" s="140">
        <v>0</v>
      </c>
      <c r="C23" s="140">
        <v>0</v>
      </c>
      <c r="D23" s="241">
        <v>0</v>
      </c>
      <c r="E23" s="140">
        <v>0</v>
      </c>
      <c r="F23" s="140">
        <v>0</v>
      </c>
      <c r="G23" s="140">
        <v>0</v>
      </c>
      <c r="H23" s="140">
        <v>0</v>
      </c>
      <c r="I23" s="241">
        <v>-0.09</v>
      </c>
      <c r="J23" s="140">
        <v>0</v>
      </c>
      <c r="K23" s="170">
        <v>0</v>
      </c>
      <c r="L23" s="170">
        <v>-0.09</v>
      </c>
      <c r="M23" s="171">
        <v>0</v>
      </c>
      <c r="N23" s="147">
        <v>0</v>
      </c>
      <c r="O23" s="172">
        <v>0</v>
      </c>
      <c r="P23" s="173">
        <v>0</v>
      </c>
      <c r="Q23" s="173">
        <v>0</v>
      </c>
      <c r="R23" s="171">
        <v>0</v>
      </c>
      <c r="S23" s="148">
        <v>0</v>
      </c>
      <c r="T23" s="149">
        <v>0</v>
      </c>
      <c r="U23" s="149">
        <v>0</v>
      </c>
      <c r="V23" s="149">
        <v>0</v>
      </c>
      <c r="W23" s="150">
        <v>0</v>
      </c>
    </row>
    <row r="24" spans="1:23" s="102" customFormat="1" ht="31.2" hidden="1" customHeight="1" x14ac:dyDescent="0.3">
      <c r="A24" s="151" t="s">
        <v>32</v>
      </c>
      <c r="B24" s="170"/>
      <c r="C24" s="170"/>
      <c r="D24" s="241"/>
      <c r="E24" s="170"/>
      <c r="F24" s="170"/>
      <c r="G24" s="170"/>
      <c r="H24" s="170"/>
      <c r="I24" s="241"/>
      <c r="J24" s="170"/>
      <c r="K24" s="170"/>
      <c r="L24" s="170">
        <v>0</v>
      </c>
      <c r="M24" s="171">
        <v>0</v>
      </c>
      <c r="N24" s="147">
        <v>0</v>
      </c>
      <c r="O24" s="172">
        <v>0</v>
      </c>
      <c r="P24" s="173">
        <v>0</v>
      </c>
      <c r="Q24" s="173">
        <v>0</v>
      </c>
      <c r="R24" s="171">
        <v>0</v>
      </c>
      <c r="S24" s="148">
        <v>0</v>
      </c>
      <c r="T24" s="149">
        <v>0</v>
      </c>
      <c r="U24" s="149">
        <v>0</v>
      </c>
      <c r="V24" s="149">
        <v>0</v>
      </c>
      <c r="W24" s="150">
        <v>0</v>
      </c>
    </row>
    <row r="25" spans="1:23" s="102" customFormat="1" ht="15.6" hidden="1" x14ac:dyDescent="0.3">
      <c r="A25" s="151" t="s">
        <v>39</v>
      </c>
      <c r="B25" s="170"/>
      <c r="C25" s="170"/>
      <c r="D25" s="241"/>
      <c r="E25" s="170"/>
      <c r="F25" s="170"/>
      <c r="G25" s="170"/>
      <c r="H25" s="170"/>
      <c r="I25" s="241"/>
      <c r="J25" s="170"/>
      <c r="K25" s="170"/>
      <c r="L25" s="170"/>
      <c r="M25" s="171">
        <v>0</v>
      </c>
      <c r="N25" s="147">
        <v>0</v>
      </c>
      <c r="O25" s="172">
        <v>0</v>
      </c>
      <c r="P25" s="173">
        <v>0</v>
      </c>
      <c r="Q25" s="173">
        <v>0</v>
      </c>
      <c r="R25" s="171">
        <v>0</v>
      </c>
      <c r="S25" s="148">
        <v>0</v>
      </c>
      <c r="T25" s="149">
        <v>0</v>
      </c>
      <c r="U25" s="149">
        <v>0</v>
      </c>
      <c r="V25" s="149">
        <v>0</v>
      </c>
      <c r="W25" s="150">
        <v>0</v>
      </c>
    </row>
    <row r="26" spans="1:23" s="102" customFormat="1" ht="16.95" customHeight="1" x14ac:dyDescent="0.3">
      <c r="A26" s="138" t="s">
        <v>103</v>
      </c>
      <c r="B26" s="140">
        <v>0</v>
      </c>
      <c r="C26" s="140">
        <v>0</v>
      </c>
      <c r="D26" s="241">
        <v>0</v>
      </c>
      <c r="E26" s="140">
        <v>0</v>
      </c>
      <c r="F26" s="140">
        <v>0</v>
      </c>
      <c r="G26" s="140">
        <v>0</v>
      </c>
      <c r="H26" s="140">
        <v>0</v>
      </c>
      <c r="I26" s="241">
        <v>0.27</v>
      </c>
      <c r="J26" s="170">
        <v>0.08</v>
      </c>
      <c r="K26" s="170">
        <v>0.08</v>
      </c>
      <c r="L26" s="170">
        <v>7.0000000000000007E-2</v>
      </c>
      <c r="M26" s="171">
        <v>7.0000000000000007E-2</v>
      </c>
      <c r="N26" s="178">
        <v>0.24</v>
      </c>
      <c r="O26" s="172">
        <v>0.06</v>
      </c>
      <c r="P26" s="173">
        <v>0.06</v>
      </c>
      <c r="Q26" s="173">
        <v>0.06</v>
      </c>
      <c r="R26" s="171">
        <v>0.06</v>
      </c>
      <c r="S26" s="175">
        <v>0.23</v>
      </c>
      <c r="T26" s="176">
        <v>0.06</v>
      </c>
      <c r="U26" s="176">
        <v>0.06</v>
      </c>
      <c r="V26" s="174">
        <v>0.05</v>
      </c>
      <c r="W26" s="176">
        <v>0.05</v>
      </c>
    </row>
    <row r="27" spans="1:23" s="102" customFormat="1" ht="16.95" customHeight="1" x14ac:dyDescent="0.3">
      <c r="A27" s="138" t="s">
        <v>102</v>
      </c>
      <c r="B27" s="140">
        <v>0</v>
      </c>
      <c r="C27" s="140">
        <v>0</v>
      </c>
      <c r="D27" s="241">
        <v>0</v>
      </c>
      <c r="E27" s="140">
        <v>0</v>
      </c>
      <c r="F27" s="140">
        <v>0</v>
      </c>
      <c r="G27" s="140">
        <v>0</v>
      </c>
      <c r="H27" s="140">
        <v>0</v>
      </c>
      <c r="I27" s="241">
        <v>-7.0000000000000007E-2</v>
      </c>
      <c r="J27" s="170">
        <v>-0.02</v>
      </c>
      <c r="K27" s="170">
        <v>-0.02</v>
      </c>
      <c r="L27" s="170">
        <v>-0.01</v>
      </c>
      <c r="M27" s="171">
        <v>-0.02</v>
      </c>
      <c r="N27" s="178">
        <v>-0.06</v>
      </c>
      <c r="O27" s="172">
        <v>-0.02</v>
      </c>
      <c r="P27" s="173">
        <v>-0.01</v>
      </c>
      <c r="Q27" s="173">
        <v>-0.01</v>
      </c>
      <c r="R27" s="171">
        <v>-0.02</v>
      </c>
      <c r="S27" s="175">
        <v>-0.06</v>
      </c>
      <c r="T27" s="176">
        <v>-0.02</v>
      </c>
      <c r="U27" s="176">
        <v>-0.02</v>
      </c>
      <c r="V27" s="174">
        <v>-0.01</v>
      </c>
      <c r="W27" s="176">
        <v>-0.01</v>
      </c>
    </row>
    <row r="28" spans="1:23" s="102" customFormat="1" ht="17.55" customHeight="1" x14ac:dyDescent="0.3">
      <c r="A28" s="138" t="s">
        <v>89</v>
      </c>
      <c r="B28" s="140">
        <v>0</v>
      </c>
      <c r="C28" s="140">
        <v>0</v>
      </c>
      <c r="D28" s="147">
        <v>0</v>
      </c>
      <c r="E28" s="140">
        <v>0</v>
      </c>
      <c r="F28" s="140">
        <v>0</v>
      </c>
      <c r="G28" s="140">
        <v>0</v>
      </c>
      <c r="H28" s="140">
        <v>0</v>
      </c>
      <c r="I28" s="147">
        <v>0</v>
      </c>
      <c r="J28" s="140">
        <v>0</v>
      </c>
      <c r="K28" s="180">
        <v>0</v>
      </c>
      <c r="L28" s="180">
        <v>0</v>
      </c>
      <c r="M28" s="181">
        <v>0</v>
      </c>
      <c r="N28" s="179">
        <v>0</v>
      </c>
      <c r="O28" s="182">
        <v>0</v>
      </c>
      <c r="P28" s="183">
        <v>0</v>
      </c>
      <c r="Q28" s="183">
        <v>0</v>
      </c>
      <c r="R28" s="181">
        <v>0</v>
      </c>
      <c r="S28" s="184">
        <v>-0.06</v>
      </c>
      <c r="T28" s="185">
        <v>0</v>
      </c>
      <c r="U28" s="185">
        <v>0</v>
      </c>
      <c r="V28" s="186">
        <v>0</v>
      </c>
      <c r="W28" s="187">
        <v>-0.05</v>
      </c>
    </row>
    <row r="29" spans="1:23" s="102" customFormat="1" ht="16.95" customHeight="1" thickBot="1" x14ac:dyDescent="0.35">
      <c r="A29" s="129" t="s">
        <v>90</v>
      </c>
      <c r="B29" s="190">
        <v>1.75</v>
      </c>
      <c r="C29" s="190">
        <v>1.34</v>
      </c>
      <c r="D29" s="189">
        <v>6.77</v>
      </c>
      <c r="E29" s="190">
        <v>1.52</v>
      </c>
      <c r="F29" s="190">
        <v>2.15</v>
      </c>
      <c r="G29" s="190">
        <v>1.43</v>
      </c>
      <c r="H29" s="190">
        <v>1.66</v>
      </c>
      <c r="I29" s="189">
        <v>6.76</v>
      </c>
      <c r="J29" s="190">
        <v>1.1299999999999999</v>
      </c>
      <c r="K29" s="190">
        <v>2.02</v>
      </c>
      <c r="L29" s="190">
        <v>1.74</v>
      </c>
      <c r="M29" s="191">
        <v>1.89</v>
      </c>
      <c r="N29" s="189">
        <v>5.99</v>
      </c>
      <c r="O29" s="192">
        <v>1.61</v>
      </c>
      <c r="P29" s="193">
        <v>1.54</v>
      </c>
      <c r="Q29" s="193">
        <v>1.32</v>
      </c>
      <c r="R29" s="191">
        <f>SUM(R20:R28)</f>
        <v>1.53</v>
      </c>
      <c r="S29" s="194">
        <v>5.8</v>
      </c>
      <c r="T29" s="195">
        <v>0.8</v>
      </c>
      <c r="U29" s="195">
        <v>1.63</v>
      </c>
      <c r="V29" s="196">
        <v>1.73</v>
      </c>
      <c r="W29" s="196">
        <v>1.63</v>
      </c>
    </row>
    <row r="30" spans="1:23" ht="18.75" customHeight="1" thickTop="1" x14ac:dyDescent="0.25">
      <c r="A30" s="1"/>
      <c r="B30" s="1"/>
      <c r="C30" s="1"/>
      <c r="D30" s="1"/>
      <c r="E30" s="1"/>
      <c r="F30" s="1"/>
      <c r="G30" s="1"/>
      <c r="H30" s="1"/>
      <c r="I30" s="1"/>
      <c r="J30" s="1"/>
      <c r="K30" s="1"/>
      <c r="L30" s="1"/>
      <c r="M30" s="1"/>
      <c r="N30" s="1"/>
      <c r="O30" s="1"/>
      <c r="P30" s="1"/>
      <c r="Q30" s="1"/>
      <c r="R30" s="1"/>
      <c r="S30" s="1"/>
      <c r="T30" s="1"/>
      <c r="U30" s="1"/>
      <c r="V30" s="1"/>
      <c r="W30" s="1"/>
    </row>
    <row r="31" spans="1:23" ht="18.75" customHeight="1" x14ac:dyDescent="0.25"/>
    <row r="32" spans="1:23" s="23" customFormat="1" ht="16.95" customHeight="1" x14ac:dyDescent="0.3">
      <c r="A32" s="274" t="s">
        <v>91</v>
      </c>
      <c r="B32" s="274"/>
      <c r="C32" s="274"/>
      <c r="D32" s="274"/>
      <c r="E32" s="274"/>
      <c r="F32" s="274"/>
      <c r="G32" s="274"/>
      <c r="H32" s="274"/>
      <c r="I32" s="274"/>
      <c r="J32" s="274"/>
      <c r="K32" s="274"/>
      <c r="L32" s="274"/>
      <c r="M32" s="274"/>
      <c r="N32" s="274"/>
      <c r="O32" s="274"/>
      <c r="P32" s="274"/>
      <c r="Q32" s="274"/>
      <c r="R32" s="274"/>
      <c r="S32" s="274"/>
      <c r="T32" s="274"/>
      <c r="U32" s="275"/>
      <c r="V32" s="275"/>
      <c r="W32" s="275"/>
    </row>
    <row r="33" spans="1:23" ht="16.95" customHeight="1" x14ac:dyDescent="0.3">
      <c r="A33" s="273" t="s">
        <v>92</v>
      </c>
      <c r="B33" s="273"/>
      <c r="C33" s="273"/>
      <c r="D33" s="273"/>
      <c r="E33" s="273"/>
      <c r="F33" s="273"/>
      <c r="G33" s="273"/>
      <c r="H33" s="273"/>
      <c r="I33" s="273"/>
      <c r="J33" s="273"/>
      <c r="K33" s="273"/>
      <c r="L33" s="273"/>
      <c r="M33" s="273"/>
      <c r="N33" s="273"/>
      <c r="O33" s="273"/>
      <c r="P33" s="273"/>
      <c r="Q33" s="273"/>
      <c r="R33" s="273"/>
      <c r="S33" s="273"/>
      <c r="T33" s="273"/>
      <c r="U33" s="273"/>
      <c r="V33" s="273"/>
      <c r="W33" s="273"/>
    </row>
    <row r="34" spans="1:23" ht="19.05" customHeight="1" x14ac:dyDescent="0.25">
      <c r="A34" s="271" t="s">
        <v>95</v>
      </c>
      <c r="B34" s="271"/>
      <c r="C34" s="271"/>
      <c r="D34" s="271"/>
      <c r="E34" s="271"/>
      <c r="F34" s="271"/>
      <c r="G34" s="271"/>
      <c r="H34" s="271"/>
      <c r="I34" s="271"/>
      <c r="J34" s="271"/>
      <c r="K34" s="271"/>
      <c r="L34" s="271"/>
      <c r="M34" s="271"/>
      <c r="N34" s="271"/>
      <c r="O34" s="271"/>
      <c r="P34" s="271"/>
      <c r="Q34" s="271"/>
      <c r="R34" s="271"/>
      <c r="S34" s="271"/>
      <c r="T34" s="271"/>
      <c r="U34" s="272"/>
      <c r="V34" s="272"/>
      <c r="W34" s="272"/>
    </row>
    <row r="35" spans="1:23" ht="18.75" customHeight="1" x14ac:dyDescent="0.25">
      <c r="A35" s="270" t="s">
        <v>104</v>
      </c>
      <c r="B35" s="270"/>
      <c r="C35" s="270"/>
      <c r="D35" s="270"/>
      <c r="E35" s="270"/>
      <c r="F35" s="270"/>
      <c r="G35" s="270"/>
      <c r="H35" s="270"/>
      <c r="I35" s="270"/>
      <c r="J35" s="270"/>
      <c r="K35" s="270"/>
      <c r="L35" s="270"/>
      <c r="M35" s="270"/>
      <c r="N35" s="270"/>
      <c r="O35" s="270"/>
      <c r="P35" s="270"/>
      <c r="Q35" s="270"/>
      <c r="R35" s="270"/>
      <c r="S35" s="270"/>
      <c r="T35" s="270"/>
      <c r="U35" s="270"/>
      <c r="V35" s="270"/>
      <c r="W35" s="270"/>
    </row>
    <row r="36" spans="1:23" ht="18.75" customHeight="1" x14ac:dyDescent="0.25"/>
    <row r="37" spans="1:23" ht="18.75" customHeight="1" x14ac:dyDescent="0.25"/>
    <row r="38" spans="1:23" ht="18.75" customHeight="1" x14ac:dyDescent="0.25"/>
    <row r="39" spans="1:23" ht="18.75" customHeight="1" x14ac:dyDescent="0.25"/>
    <row r="40" spans="1:23" ht="18.75" customHeight="1" x14ac:dyDescent="0.25"/>
    <row r="41" spans="1:23" ht="18.75" customHeight="1" x14ac:dyDescent="0.25"/>
    <row r="42" spans="1:23" ht="18.75" customHeight="1" x14ac:dyDescent="0.25"/>
    <row r="43" spans="1:23" ht="18.75" customHeight="1" x14ac:dyDescent="0.25"/>
    <row r="44" spans="1:23" ht="18.75" customHeight="1" x14ac:dyDescent="0.25"/>
    <row r="45" spans="1:23" ht="18.75" customHeight="1" x14ac:dyDescent="0.25"/>
    <row r="46" spans="1:23" ht="18.75" customHeight="1" x14ac:dyDescent="0.25"/>
    <row r="47" spans="1:23" ht="18.75" customHeight="1" x14ac:dyDescent="0.25"/>
    <row r="48" spans="1:23"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7">
    <mergeCell ref="A1:W1"/>
    <mergeCell ref="A2:W2"/>
    <mergeCell ref="A3:W3"/>
    <mergeCell ref="A35:W35"/>
    <mergeCell ref="A34:W34"/>
    <mergeCell ref="A33:W33"/>
    <mergeCell ref="A32:W32"/>
  </mergeCells>
  <pageMargins left="0.25" right="0.25" top="0.75" bottom="0.75" header="0.3" footer="0.3"/>
  <pageSetup scale="36"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W100"/>
  <sheetViews>
    <sheetView view="pageBreakPreview" zoomScale="98" zoomScaleNormal="80" zoomScaleSheetLayoutView="98" workbookViewId="0">
      <selection activeCell="C8" sqref="C8:W52"/>
    </sheetView>
  </sheetViews>
  <sheetFormatPr defaultColWidth="21.33203125" defaultRowHeight="13.2" x14ac:dyDescent="0.25"/>
  <cols>
    <col min="1" max="1" width="66" customWidth="1"/>
    <col min="2" max="10" width="15.77734375" style="26" customWidth="1"/>
    <col min="11" max="17" width="16.77734375" style="26" customWidth="1"/>
    <col min="18" max="18" width="16.77734375" style="25" customWidth="1"/>
    <col min="19" max="19" width="16.77734375" style="9" customWidth="1"/>
    <col min="20" max="20" width="16.77734375" style="10" customWidth="1"/>
    <col min="21" max="23" width="16.77734375" customWidth="1"/>
  </cols>
  <sheetData>
    <row r="1" spans="1:23" ht="18.600000000000001" customHeight="1" x14ac:dyDescent="0.35">
      <c r="A1" s="263" t="s">
        <v>0</v>
      </c>
      <c r="B1" s="263"/>
      <c r="C1" s="263"/>
      <c r="D1" s="263"/>
      <c r="E1" s="263"/>
      <c r="F1" s="263"/>
      <c r="G1" s="263"/>
      <c r="H1" s="263"/>
      <c r="I1" s="263"/>
      <c r="J1" s="263"/>
      <c r="K1" s="263"/>
      <c r="L1" s="263"/>
      <c r="M1" s="263"/>
      <c r="N1" s="263"/>
      <c r="O1" s="263"/>
      <c r="P1" s="263"/>
      <c r="Q1" s="263"/>
      <c r="R1" s="263"/>
      <c r="S1" s="263"/>
      <c r="T1" s="263"/>
      <c r="U1" s="263"/>
      <c r="V1" s="263"/>
      <c r="W1" s="263"/>
    </row>
    <row r="2" spans="1:23" ht="18.600000000000001" customHeight="1" x14ac:dyDescent="0.35">
      <c r="A2" s="263" t="s">
        <v>64</v>
      </c>
      <c r="B2" s="263"/>
      <c r="C2" s="263"/>
      <c r="D2" s="263"/>
      <c r="E2" s="263"/>
      <c r="F2" s="263"/>
      <c r="G2" s="263"/>
      <c r="H2" s="263"/>
      <c r="I2" s="263"/>
      <c r="J2" s="263"/>
      <c r="K2" s="263"/>
      <c r="L2" s="263"/>
      <c r="M2" s="263"/>
      <c r="N2" s="263"/>
      <c r="O2" s="263"/>
      <c r="P2" s="263"/>
      <c r="Q2" s="263"/>
      <c r="R2" s="263"/>
      <c r="S2" s="263"/>
      <c r="T2" s="263"/>
      <c r="U2" s="263"/>
      <c r="V2" s="263"/>
      <c r="W2" s="263"/>
    </row>
    <row r="3" spans="1:23" ht="18.600000000000001" customHeight="1" x14ac:dyDescent="0.35">
      <c r="A3" s="263" t="s">
        <v>66</v>
      </c>
      <c r="B3" s="263"/>
      <c r="C3" s="263"/>
      <c r="D3" s="263"/>
      <c r="E3" s="263"/>
      <c r="F3" s="263"/>
      <c r="G3" s="263"/>
      <c r="H3" s="263"/>
      <c r="I3" s="263"/>
      <c r="J3" s="263"/>
      <c r="K3" s="263"/>
      <c r="L3" s="263"/>
      <c r="M3" s="263"/>
      <c r="N3" s="263"/>
      <c r="O3" s="263"/>
      <c r="P3" s="263"/>
      <c r="Q3" s="263"/>
      <c r="R3" s="263"/>
      <c r="S3" s="263"/>
      <c r="T3" s="263"/>
      <c r="U3" s="263"/>
      <c r="V3" s="263"/>
      <c r="W3" s="263"/>
    </row>
    <row r="4" spans="1:23" s="101" customFormat="1" ht="18.75" customHeight="1" x14ac:dyDescent="0.3">
      <c r="A4" s="50" t="s">
        <v>33</v>
      </c>
      <c r="B4" s="50"/>
      <c r="C4" s="50"/>
      <c r="D4" s="50"/>
      <c r="E4" s="50"/>
      <c r="F4" s="50"/>
      <c r="G4" s="50"/>
      <c r="H4" s="50"/>
      <c r="I4" s="50"/>
      <c r="J4" s="50"/>
      <c r="K4" s="50"/>
      <c r="L4" s="50"/>
      <c r="M4" s="50"/>
      <c r="N4" s="50"/>
      <c r="O4" s="50"/>
      <c r="P4" s="50"/>
      <c r="Q4" s="50"/>
      <c r="R4" s="50"/>
      <c r="S4" s="50"/>
      <c r="T4" s="50"/>
    </row>
    <row r="5" spans="1:23" s="102" customFormat="1" ht="18.75" customHeight="1" x14ac:dyDescent="0.3">
      <c r="B5" s="60" t="s">
        <v>108</v>
      </c>
      <c r="C5" s="60" t="s">
        <v>107</v>
      </c>
      <c r="D5" s="197" t="s">
        <v>106</v>
      </c>
      <c r="E5" s="60" t="s">
        <v>105</v>
      </c>
      <c r="F5" s="60" t="s">
        <v>100</v>
      </c>
      <c r="G5" s="60" t="s">
        <v>98</v>
      </c>
      <c r="H5" s="60" t="s">
        <v>97</v>
      </c>
      <c r="I5" s="197" t="s">
        <v>81</v>
      </c>
      <c r="J5" s="60" t="s">
        <v>82</v>
      </c>
      <c r="K5" s="33" t="s">
        <v>75</v>
      </c>
      <c r="L5" s="33" t="s">
        <v>74</v>
      </c>
      <c r="M5" s="33" t="s">
        <v>72</v>
      </c>
      <c r="N5" s="197" t="s">
        <v>70</v>
      </c>
      <c r="O5" s="198" t="s">
        <v>69</v>
      </c>
      <c r="P5" s="199" t="s">
        <v>65</v>
      </c>
      <c r="Q5" s="199" t="s">
        <v>53</v>
      </c>
      <c r="R5" s="33" t="s">
        <v>51</v>
      </c>
      <c r="S5" s="200" t="s">
        <v>43</v>
      </c>
      <c r="T5" s="201" t="s">
        <v>44</v>
      </c>
      <c r="U5" s="33" t="s">
        <v>45</v>
      </c>
      <c r="V5" s="33" t="s">
        <v>46</v>
      </c>
      <c r="W5" s="33" t="s">
        <v>47</v>
      </c>
    </row>
    <row r="6" spans="1:23" s="102" customFormat="1" ht="18.75" customHeight="1" x14ac:dyDescent="0.3">
      <c r="D6" s="202"/>
      <c r="I6" s="202"/>
      <c r="M6" s="40"/>
      <c r="N6" s="202"/>
      <c r="O6" s="118"/>
      <c r="Q6" s="119"/>
      <c r="R6" s="40"/>
      <c r="S6" s="203"/>
      <c r="T6" s="204"/>
      <c r="U6" s="40"/>
      <c r="V6" s="40"/>
      <c r="W6" s="40"/>
    </row>
    <row r="7" spans="1:23" s="102" customFormat="1" ht="16.05" customHeight="1" x14ac:dyDescent="0.3">
      <c r="A7" s="5" t="s">
        <v>14</v>
      </c>
      <c r="B7" s="5"/>
      <c r="C7" s="5"/>
      <c r="D7" s="202"/>
      <c r="E7" s="5"/>
      <c r="F7" s="5"/>
      <c r="G7" s="5"/>
      <c r="H7" s="5"/>
      <c r="I7" s="202"/>
      <c r="J7" s="5"/>
      <c r="K7" s="5"/>
      <c r="L7" s="5"/>
      <c r="M7" s="40"/>
      <c r="N7" s="202"/>
      <c r="O7" s="87"/>
      <c r="P7" s="5"/>
      <c r="Q7" s="119"/>
      <c r="R7" s="40"/>
      <c r="S7" s="203"/>
      <c r="T7" s="205"/>
      <c r="U7" s="206"/>
      <c r="V7" s="206"/>
      <c r="W7" s="40"/>
    </row>
    <row r="8" spans="1:23" s="102" customFormat="1" ht="16.05" customHeight="1" x14ac:dyDescent="0.3">
      <c r="A8" s="5" t="s">
        <v>34</v>
      </c>
      <c r="B8" s="208">
        <v>46727</v>
      </c>
      <c r="C8" s="208">
        <v>51216</v>
      </c>
      <c r="D8" s="207">
        <v>195295</v>
      </c>
      <c r="E8" s="208">
        <v>46359</v>
      </c>
      <c r="F8" s="208">
        <v>47948</v>
      </c>
      <c r="G8" s="208">
        <v>50935</v>
      </c>
      <c r="H8" s="208">
        <v>50053</v>
      </c>
      <c r="I8" s="207">
        <v>145765</v>
      </c>
      <c r="J8" s="208">
        <v>19047</v>
      </c>
      <c r="K8" s="208">
        <v>52316</v>
      </c>
      <c r="L8" s="208">
        <v>40103</v>
      </c>
      <c r="M8" s="208">
        <v>34299</v>
      </c>
      <c r="N8" s="207">
        <v>205029</v>
      </c>
      <c r="O8" s="209">
        <v>32182</v>
      </c>
      <c r="P8" s="210">
        <v>52372</v>
      </c>
      <c r="Q8" s="210">
        <v>73811</v>
      </c>
      <c r="R8" s="208">
        <v>46664</v>
      </c>
      <c r="S8" s="211">
        <v>152948</v>
      </c>
      <c r="T8" s="6">
        <v>22478</v>
      </c>
      <c r="U8" s="6">
        <v>46007</v>
      </c>
      <c r="V8" s="6">
        <v>48779</v>
      </c>
      <c r="W8" s="208">
        <v>35684</v>
      </c>
    </row>
    <row r="9" spans="1:23" s="102" customFormat="1" ht="16.05" customHeight="1" x14ac:dyDescent="0.3">
      <c r="A9" s="7" t="s">
        <v>28</v>
      </c>
      <c r="B9" s="213">
        <v>2191</v>
      </c>
      <c r="C9" s="213">
        <v>1892</v>
      </c>
      <c r="D9" s="212">
        <v>6722</v>
      </c>
      <c r="E9" s="213">
        <v>1673</v>
      </c>
      <c r="F9" s="213">
        <v>1675</v>
      </c>
      <c r="G9" s="213">
        <v>1708</v>
      </c>
      <c r="H9" s="213">
        <v>1666</v>
      </c>
      <c r="I9" s="212">
        <v>5362</v>
      </c>
      <c r="J9" s="213">
        <v>1346</v>
      </c>
      <c r="K9" s="213">
        <v>1446</v>
      </c>
      <c r="L9" s="213">
        <v>1317</v>
      </c>
      <c r="M9" s="213">
        <v>1253</v>
      </c>
      <c r="N9" s="212">
        <v>4485</v>
      </c>
      <c r="O9" s="214">
        <v>1359</v>
      </c>
      <c r="P9" s="215">
        <v>1109</v>
      </c>
      <c r="Q9" s="215">
        <v>1038</v>
      </c>
      <c r="R9" s="213">
        <v>979</v>
      </c>
      <c r="S9" s="216">
        <v>3858</v>
      </c>
      <c r="T9" s="217">
        <v>1037</v>
      </c>
      <c r="U9" s="217">
        <v>964</v>
      </c>
      <c r="V9" s="217">
        <v>947</v>
      </c>
      <c r="W9" s="213">
        <v>910</v>
      </c>
    </row>
    <row r="10" spans="1:23" s="102" customFormat="1" ht="16.05" customHeight="1" x14ac:dyDescent="0.3">
      <c r="A10" s="7" t="s">
        <v>71</v>
      </c>
      <c r="B10" s="213">
        <v>1110</v>
      </c>
      <c r="C10" s="213">
        <v>1912</v>
      </c>
      <c r="D10" s="212">
        <v>7976</v>
      </c>
      <c r="E10" s="213">
        <v>1940</v>
      </c>
      <c r="F10" s="213">
        <v>1909</v>
      </c>
      <c r="G10" s="213">
        <v>2307</v>
      </c>
      <c r="H10" s="213">
        <v>1820</v>
      </c>
      <c r="I10" s="212">
        <v>7485</v>
      </c>
      <c r="J10" s="213">
        <v>1841</v>
      </c>
      <c r="K10" s="213">
        <v>1873</v>
      </c>
      <c r="L10" s="213">
        <v>1884</v>
      </c>
      <c r="M10" s="213">
        <v>1887</v>
      </c>
      <c r="N10" s="212">
        <v>6455</v>
      </c>
      <c r="O10" s="214">
        <v>1864</v>
      </c>
      <c r="P10" s="215">
        <v>1873</v>
      </c>
      <c r="Q10" s="215">
        <v>1415</v>
      </c>
      <c r="R10" s="213">
        <v>1303</v>
      </c>
      <c r="S10" s="216">
        <v>3929</v>
      </c>
      <c r="T10" s="217">
        <v>1283</v>
      </c>
      <c r="U10" s="217">
        <v>1113</v>
      </c>
      <c r="V10" s="217">
        <v>766</v>
      </c>
      <c r="W10" s="213">
        <v>767</v>
      </c>
    </row>
    <row r="11" spans="1:23" s="102" customFormat="1" ht="16.05" customHeight="1" x14ac:dyDescent="0.3">
      <c r="A11" s="7" t="s">
        <v>29</v>
      </c>
      <c r="B11" s="218">
        <v>0</v>
      </c>
      <c r="C11" s="218">
        <v>0</v>
      </c>
      <c r="D11" s="212">
        <v>2444</v>
      </c>
      <c r="E11" s="213">
        <v>2444</v>
      </c>
      <c r="F11" s="218">
        <v>0</v>
      </c>
      <c r="G11" s="218">
        <v>0</v>
      </c>
      <c r="H11" s="218">
        <v>0</v>
      </c>
      <c r="I11" s="219">
        <v>0</v>
      </c>
      <c r="J11" s="218">
        <v>0</v>
      </c>
      <c r="K11" s="218">
        <v>0</v>
      </c>
      <c r="L11" s="218">
        <v>0</v>
      </c>
      <c r="M11" s="218">
        <v>0</v>
      </c>
      <c r="N11" s="212">
        <v>861</v>
      </c>
      <c r="O11" s="214">
        <v>0</v>
      </c>
      <c r="P11" s="215">
        <v>861</v>
      </c>
      <c r="Q11" s="215">
        <v>0</v>
      </c>
      <c r="R11" s="218">
        <v>0</v>
      </c>
      <c r="S11" s="219">
        <v>0</v>
      </c>
      <c r="T11" s="188">
        <v>0</v>
      </c>
      <c r="U11" s="188">
        <v>0</v>
      </c>
      <c r="V11" s="188">
        <v>0</v>
      </c>
      <c r="W11" s="218">
        <v>0</v>
      </c>
    </row>
    <row r="12" spans="1:23" s="102" customFormat="1" ht="16.05" customHeight="1" x14ac:dyDescent="0.3">
      <c r="A12" s="7" t="s">
        <v>30</v>
      </c>
      <c r="B12" s="218">
        <v>0</v>
      </c>
      <c r="C12" s="218">
        <v>0</v>
      </c>
      <c r="D12" s="220">
        <v>0</v>
      </c>
      <c r="E12" s="218">
        <v>0</v>
      </c>
      <c r="F12" s="218">
        <v>0</v>
      </c>
      <c r="G12" s="218">
        <v>0</v>
      </c>
      <c r="H12" s="218">
        <v>0</v>
      </c>
      <c r="I12" s="250">
        <v>-3130</v>
      </c>
      <c r="J12" s="218">
        <v>0</v>
      </c>
      <c r="K12" s="218">
        <v>0</v>
      </c>
      <c r="L12" s="213">
        <v>-3130</v>
      </c>
      <c r="M12" s="218">
        <v>0</v>
      </c>
      <c r="N12" s="220">
        <v>0</v>
      </c>
      <c r="O12" s="215">
        <v>0</v>
      </c>
      <c r="P12" s="215">
        <v>0</v>
      </c>
      <c r="Q12" s="215">
        <v>0</v>
      </c>
      <c r="R12" s="218">
        <v>0</v>
      </c>
      <c r="S12" s="219">
        <v>0</v>
      </c>
      <c r="T12" s="188">
        <v>0</v>
      </c>
      <c r="U12" s="188">
        <v>0</v>
      </c>
      <c r="V12" s="188">
        <v>0</v>
      </c>
      <c r="W12" s="218">
        <v>0</v>
      </c>
    </row>
    <row r="13" spans="1:23" s="102" customFormat="1" ht="16.05" customHeight="1" x14ac:dyDescent="0.3">
      <c r="A13" s="5" t="s">
        <v>17</v>
      </c>
      <c r="B13" s="222">
        <v>50028</v>
      </c>
      <c r="C13" s="222">
        <v>55020</v>
      </c>
      <c r="D13" s="221">
        <v>212437</v>
      </c>
      <c r="E13" s="222">
        <v>52416</v>
      </c>
      <c r="F13" s="222">
        <v>51532</v>
      </c>
      <c r="G13" s="222">
        <v>54950</v>
      </c>
      <c r="H13" s="222">
        <v>53539</v>
      </c>
      <c r="I13" s="221">
        <v>155482</v>
      </c>
      <c r="J13" s="222">
        <v>22234</v>
      </c>
      <c r="K13" s="222">
        <v>55635</v>
      </c>
      <c r="L13" s="222">
        <v>40174</v>
      </c>
      <c r="M13" s="223">
        <v>37439</v>
      </c>
      <c r="N13" s="221">
        <v>216830</v>
      </c>
      <c r="O13" s="224">
        <v>35405</v>
      </c>
      <c r="P13" s="223">
        <v>56215</v>
      </c>
      <c r="Q13" s="223">
        <v>76264</v>
      </c>
      <c r="R13" s="223">
        <v>48946</v>
      </c>
      <c r="S13" s="225">
        <v>160735</v>
      </c>
      <c r="T13" s="226">
        <v>24798</v>
      </c>
      <c r="U13" s="226">
        <v>48084</v>
      </c>
      <c r="V13" s="226">
        <v>50492</v>
      </c>
      <c r="W13" s="223">
        <v>37361</v>
      </c>
    </row>
    <row r="14" spans="1:23" s="102" customFormat="1" ht="16.05" customHeight="1" x14ac:dyDescent="0.3">
      <c r="B14" s="204"/>
      <c r="C14" s="204"/>
      <c r="D14" s="202"/>
      <c r="E14" s="204"/>
      <c r="F14" s="204"/>
      <c r="G14" s="204"/>
      <c r="H14" s="204"/>
      <c r="I14" s="202"/>
      <c r="J14" s="204"/>
      <c r="K14" s="204"/>
      <c r="L14" s="204"/>
      <c r="M14" s="204"/>
      <c r="N14" s="202"/>
      <c r="O14" s="118"/>
      <c r="Q14" s="119"/>
      <c r="R14" s="204"/>
      <c r="S14" s="203"/>
      <c r="T14" s="40"/>
      <c r="U14" s="40"/>
      <c r="V14" s="40"/>
      <c r="W14" s="204"/>
    </row>
    <row r="15" spans="1:23" s="102" customFormat="1" ht="16.05" customHeight="1" x14ac:dyDescent="0.3">
      <c r="A15" s="5" t="s">
        <v>19</v>
      </c>
      <c r="B15" s="205"/>
      <c r="C15" s="205"/>
      <c r="D15" s="202"/>
      <c r="E15" s="205"/>
      <c r="F15" s="205"/>
      <c r="G15" s="205"/>
      <c r="H15" s="205"/>
      <c r="I15" s="202"/>
      <c r="J15" s="205"/>
      <c r="K15" s="205"/>
      <c r="L15" s="205"/>
      <c r="M15" s="205"/>
      <c r="N15" s="202"/>
      <c r="O15" s="87"/>
      <c r="P15" s="5"/>
      <c r="Q15" s="119"/>
      <c r="R15" s="205"/>
      <c r="S15" s="203"/>
      <c r="T15" s="206"/>
      <c r="U15" s="206"/>
      <c r="V15" s="206"/>
      <c r="W15" s="205"/>
    </row>
    <row r="16" spans="1:23" s="102" customFormat="1" ht="16.05" customHeight="1" x14ac:dyDescent="0.3">
      <c r="A16" s="5" t="s">
        <v>63</v>
      </c>
      <c r="B16" s="208">
        <v>19274</v>
      </c>
      <c r="C16" s="208">
        <v>17048</v>
      </c>
      <c r="D16" s="207">
        <v>54822</v>
      </c>
      <c r="E16" s="208">
        <v>7696</v>
      </c>
      <c r="F16" s="208">
        <v>16570</v>
      </c>
      <c r="G16" s="208">
        <v>15014</v>
      </c>
      <c r="H16" s="208">
        <v>15542</v>
      </c>
      <c r="I16" s="207">
        <v>66643</v>
      </c>
      <c r="J16" s="208">
        <v>7044</v>
      </c>
      <c r="K16" s="208">
        <v>15101</v>
      </c>
      <c r="L16" s="208">
        <v>16492</v>
      </c>
      <c r="M16" s="208">
        <v>28006</v>
      </c>
      <c r="N16" s="207">
        <v>23899</v>
      </c>
      <c r="O16" s="209">
        <v>6046</v>
      </c>
      <c r="P16" s="210">
        <v>8729</v>
      </c>
      <c r="Q16" s="210">
        <v>-10382</v>
      </c>
      <c r="R16" s="208">
        <v>19506</v>
      </c>
      <c r="S16" s="211">
        <v>98648</v>
      </c>
      <c r="T16" s="6">
        <v>15895</v>
      </c>
      <c r="U16" s="6">
        <v>25534</v>
      </c>
      <c r="V16" s="6">
        <v>26779</v>
      </c>
      <c r="W16" s="208">
        <v>30440</v>
      </c>
    </row>
    <row r="17" spans="1:23" s="102" customFormat="1" ht="16.05" customHeight="1" x14ac:dyDescent="0.3">
      <c r="A17" s="7" t="s">
        <v>28</v>
      </c>
      <c r="B17" s="213">
        <v>1583</v>
      </c>
      <c r="C17" s="213">
        <v>1379</v>
      </c>
      <c r="D17" s="212">
        <v>5532</v>
      </c>
      <c r="E17" s="213">
        <v>1267</v>
      </c>
      <c r="F17" s="213">
        <v>1350</v>
      </c>
      <c r="G17" s="213">
        <v>1448</v>
      </c>
      <c r="H17" s="213">
        <v>1467</v>
      </c>
      <c r="I17" s="212">
        <v>5008</v>
      </c>
      <c r="J17" s="213">
        <v>1200</v>
      </c>
      <c r="K17" s="213">
        <v>1270</v>
      </c>
      <c r="L17" s="213">
        <v>1286</v>
      </c>
      <c r="M17" s="213">
        <v>1252</v>
      </c>
      <c r="N17" s="212">
        <v>5191</v>
      </c>
      <c r="O17" s="214">
        <v>1403</v>
      </c>
      <c r="P17" s="215">
        <v>1207</v>
      </c>
      <c r="Q17" s="215">
        <v>1165</v>
      </c>
      <c r="R17" s="213">
        <v>1416</v>
      </c>
      <c r="S17" s="216">
        <v>4635</v>
      </c>
      <c r="T17" s="217">
        <v>1187</v>
      </c>
      <c r="U17" s="217">
        <v>1188</v>
      </c>
      <c r="V17" s="217">
        <v>1174</v>
      </c>
      <c r="W17" s="213">
        <v>1086</v>
      </c>
    </row>
    <row r="18" spans="1:23" s="102" customFormat="1" ht="16.05" customHeight="1" x14ac:dyDescent="0.3">
      <c r="A18" s="7" t="s">
        <v>71</v>
      </c>
      <c r="B18" s="213">
        <v>223</v>
      </c>
      <c r="C18" s="213">
        <v>184</v>
      </c>
      <c r="D18" s="212">
        <v>977</v>
      </c>
      <c r="E18" s="213">
        <v>242</v>
      </c>
      <c r="F18" s="213">
        <v>242</v>
      </c>
      <c r="G18" s="213">
        <v>245</v>
      </c>
      <c r="H18" s="213">
        <v>248</v>
      </c>
      <c r="I18" s="212">
        <v>894</v>
      </c>
      <c r="J18" s="213">
        <v>247</v>
      </c>
      <c r="K18" s="213">
        <v>249</v>
      </c>
      <c r="L18" s="213">
        <v>224</v>
      </c>
      <c r="M18" s="213">
        <v>174</v>
      </c>
      <c r="N18" s="212">
        <v>800</v>
      </c>
      <c r="O18" s="214">
        <v>173</v>
      </c>
      <c r="P18" s="215">
        <v>171</v>
      </c>
      <c r="Q18" s="215">
        <v>170</v>
      </c>
      <c r="R18" s="213">
        <v>286</v>
      </c>
      <c r="S18" s="216">
        <v>1152</v>
      </c>
      <c r="T18" s="217">
        <v>287</v>
      </c>
      <c r="U18" s="217">
        <v>286</v>
      </c>
      <c r="V18" s="217">
        <v>288</v>
      </c>
      <c r="W18" s="213">
        <v>291</v>
      </c>
    </row>
    <row r="19" spans="1:23" s="102" customFormat="1" ht="16.05" customHeight="1" x14ac:dyDescent="0.3">
      <c r="A19" s="7" t="s">
        <v>29</v>
      </c>
      <c r="B19" s="218">
        <v>0</v>
      </c>
      <c r="C19" s="218">
        <v>0</v>
      </c>
      <c r="D19" s="212">
        <v>4614</v>
      </c>
      <c r="E19" s="213">
        <v>4614</v>
      </c>
      <c r="F19" s="218">
        <v>0</v>
      </c>
      <c r="G19" s="218">
        <v>0</v>
      </c>
      <c r="H19" s="218">
        <v>0</v>
      </c>
      <c r="I19" s="220">
        <v>0</v>
      </c>
      <c r="J19" s="218">
        <v>0</v>
      </c>
      <c r="K19" s="218">
        <v>0</v>
      </c>
      <c r="L19" s="218">
        <v>0</v>
      </c>
      <c r="M19" s="218">
        <v>0</v>
      </c>
      <c r="N19" s="212">
        <v>3484</v>
      </c>
      <c r="O19" s="214">
        <v>0</v>
      </c>
      <c r="P19" s="215">
        <v>3484</v>
      </c>
      <c r="Q19" s="215">
        <v>0</v>
      </c>
      <c r="R19" s="218">
        <v>0</v>
      </c>
      <c r="S19" s="219">
        <v>0</v>
      </c>
      <c r="T19" s="188">
        <v>0</v>
      </c>
      <c r="U19" s="188">
        <v>0</v>
      </c>
      <c r="V19" s="188">
        <v>0</v>
      </c>
      <c r="W19" s="218">
        <v>0</v>
      </c>
    </row>
    <row r="20" spans="1:23" s="102" customFormat="1" ht="16.05" customHeight="1" x14ac:dyDescent="0.3">
      <c r="A20" s="5" t="s">
        <v>17</v>
      </c>
      <c r="B20" s="223">
        <v>21080</v>
      </c>
      <c r="C20" s="223">
        <v>18611</v>
      </c>
      <c r="D20" s="221">
        <v>65945</v>
      </c>
      <c r="E20" s="223">
        <v>13819</v>
      </c>
      <c r="F20" s="223">
        <v>18162</v>
      </c>
      <c r="G20" s="223">
        <v>16707</v>
      </c>
      <c r="H20" s="223">
        <v>17257</v>
      </c>
      <c r="I20" s="221">
        <v>72545</v>
      </c>
      <c r="J20" s="223">
        <v>8491</v>
      </c>
      <c r="K20" s="223">
        <v>16620</v>
      </c>
      <c r="L20" s="223">
        <v>18002</v>
      </c>
      <c r="M20" s="223">
        <v>29432</v>
      </c>
      <c r="N20" s="221">
        <v>33374</v>
      </c>
      <c r="O20" s="224">
        <v>7622</v>
      </c>
      <c r="P20" s="223">
        <v>13591</v>
      </c>
      <c r="Q20" s="223">
        <v>-9047</v>
      </c>
      <c r="R20" s="223">
        <v>21208</v>
      </c>
      <c r="S20" s="225">
        <v>104435</v>
      </c>
      <c r="T20" s="226">
        <v>17369</v>
      </c>
      <c r="U20" s="226">
        <v>27008</v>
      </c>
      <c r="V20" s="226">
        <v>28241</v>
      </c>
      <c r="W20" s="223">
        <v>31817</v>
      </c>
    </row>
    <row r="21" spans="1:23" s="102" customFormat="1" ht="16.05" customHeight="1" x14ac:dyDescent="0.3">
      <c r="B21" s="227"/>
      <c r="C21" s="227"/>
      <c r="D21" s="202"/>
      <c r="E21" s="227"/>
      <c r="F21" s="227"/>
      <c r="G21" s="227"/>
      <c r="H21" s="227"/>
      <c r="I21" s="202"/>
      <c r="J21" s="227"/>
      <c r="K21" s="227"/>
      <c r="L21" s="227"/>
      <c r="M21" s="227"/>
      <c r="N21" s="202"/>
      <c r="O21" s="118"/>
      <c r="Q21" s="228"/>
      <c r="R21" s="227"/>
      <c r="S21" s="203"/>
      <c r="T21" s="229"/>
      <c r="U21" s="229"/>
      <c r="V21" s="229"/>
      <c r="W21" s="227"/>
    </row>
    <row r="22" spans="1:23" s="102" customFormat="1" ht="16.05" customHeight="1" x14ac:dyDescent="0.3">
      <c r="A22" s="5" t="s">
        <v>20</v>
      </c>
      <c r="B22" s="205"/>
      <c r="C22" s="205"/>
      <c r="D22" s="202"/>
      <c r="E22" s="205"/>
      <c r="F22" s="205"/>
      <c r="G22" s="205"/>
      <c r="H22" s="205"/>
      <c r="I22" s="202"/>
      <c r="J22" s="205"/>
      <c r="K22" s="205"/>
      <c r="L22" s="205"/>
      <c r="M22" s="205"/>
      <c r="N22" s="202"/>
      <c r="O22" s="87"/>
      <c r="P22" s="5"/>
      <c r="Q22" s="119"/>
      <c r="R22" s="205"/>
      <c r="S22" s="203"/>
      <c r="T22" s="206"/>
      <c r="U22" s="206"/>
      <c r="V22" s="206"/>
      <c r="W22" s="205"/>
    </row>
    <row r="23" spans="1:23" s="102" customFormat="1" ht="16.05" customHeight="1" x14ac:dyDescent="0.3">
      <c r="A23" s="5" t="s">
        <v>34</v>
      </c>
      <c r="B23" s="208">
        <v>34024</v>
      </c>
      <c r="C23" s="208">
        <v>12700</v>
      </c>
      <c r="D23" s="207">
        <v>98178</v>
      </c>
      <c r="E23" s="208">
        <v>26122</v>
      </c>
      <c r="F23" s="208">
        <v>31674</v>
      </c>
      <c r="G23" s="208">
        <v>20439</v>
      </c>
      <c r="H23" s="208">
        <v>19943</v>
      </c>
      <c r="I23" s="207">
        <v>111462</v>
      </c>
      <c r="J23" s="208">
        <v>28571</v>
      </c>
      <c r="K23" s="208">
        <v>28455</v>
      </c>
      <c r="L23" s="208">
        <v>29204</v>
      </c>
      <c r="M23" s="208">
        <v>25232</v>
      </c>
      <c r="N23" s="207">
        <v>85690</v>
      </c>
      <c r="O23" s="209">
        <v>29774</v>
      </c>
      <c r="P23" s="210">
        <v>24304</v>
      </c>
      <c r="Q23" s="210">
        <v>20216</v>
      </c>
      <c r="R23" s="208">
        <v>11396</v>
      </c>
      <c r="S23" s="211">
        <v>78201</v>
      </c>
      <c r="T23" s="6">
        <v>16022</v>
      </c>
      <c r="U23" s="6">
        <v>17943</v>
      </c>
      <c r="V23" s="6">
        <v>21747</v>
      </c>
      <c r="W23" s="208">
        <v>22489</v>
      </c>
    </row>
    <row r="24" spans="1:23" s="102" customFormat="1" ht="16.05" customHeight="1" x14ac:dyDescent="0.3">
      <c r="A24" s="7" t="s">
        <v>28</v>
      </c>
      <c r="B24" s="213">
        <v>1499</v>
      </c>
      <c r="C24" s="213">
        <v>1493</v>
      </c>
      <c r="D24" s="212">
        <v>4881</v>
      </c>
      <c r="E24" s="213">
        <v>1183</v>
      </c>
      <c r="F24" s="213">
        <v>1239</v>
      </c>
      <c r="G24" s="213">
        <v>1207</v>
      </c>
      <c r="H24" s="213">
        <v>1252</v>
      </c>
      <c r="I24" s="212">
        <v>5724</v>
      </c>
      <c r="J24" s="213">
        <v>1420</v>
      </c>
      <c r="K24" s="213">
        <v>1462</v>
      </c>
      <c r="L24" s="213">
        <v>1495</v>
      </c>
      <c r="M24" s="213">
        <v>1347</v>
      </c>
      <c r="N24" s="212">
        <v>5382</v>
      </c>
      <c r="O24" s="214">
        <v>1342</v>
      </c>
      <c r="P24" s="215">
        <v>1337</v>
      </c>
      <c r="Q24" s="215">
        <v>1433</v>
      </c>
      <c r="R24" s="213">
        <v>1270</v>
      </c>
      <c r="S24" s="216">
        <v>5734</v>
      </c>
      <c r="T24" s="217">
        <v>1280</v>
      </c>
      <c r="U24" s="217">
        <v>1426</v>
      </c>
      <c r="V24" s="217">
        <v>1521</v>
      </c>
      <c r="W24" s="213">
        <v>1507</v>
      </c>
    </row>
    <row r="25" spans="1:23" s="102" customFormat="1" ht="16.05" customHeight="1" x14ac:dyDescent="0.3">
      <c r="A25" s="7" t="s">
        <v>71</v>
      </c>
      <c r="B25" s="218">
        <v>0</v>
      </c>
      <c r="C25" s="218">
        <v>0</v>
      </c>
      <c r="D25" s="219">
        <v>0</v>
      </c>
      <c r="E25" s="218">
        <v>0</v>
      </c>
      <c r="F25" s="218">
        <v>0</v>
      </c>
      <c r="G25" s="218">
        <v>0</v>
      </c>
      <c r="H25" s="218">
        <v>0</v>
      </c>
      <c r="I25" s="219">
        <v>0</v>
      </c>
      <c r="J25" s="218">
        <v>0</v>
      </c>
      <c r="K25" s="218">
        <v>0</v>
      </c>
      <c r="L25" s="218">
        <v>0</v>
      </c>
      <c r="M25" s="218">
        <v>0</v>
      </c>
      <c r="N25" s="212">
        <v>325</v>
      </c>
      <c r="O25" s="214">
        <v>192</v>
      </c>
      <c r="P25" s="215">
        <v>44</v>
      </c>
      <c r="Q25" s="215">
        <v>45</v>
      </c>
      <c r="R25" s="213">
        <v>44</v>
      </c>
      <c r="S25" s="216">
        <v>177</v>
      </c>
      <c r="T25" s="217">
        <v>44</v>
      </c>
      <c r="U25" s="217">
        <v>44</v>
      </c>
      <c r="V25" s="217">
        <v>45</v>
      </c>
      <c r="W25" s="213">
        <v>44</v>
      </c>
    </row>
    <row r="26" spans="1:23" s="102" customFormat="1" ht="15.6" x14ac:dyDescent="0.3">
      <c r="A26" s="7" t="s">
        <v>29</v>
      </c>
      <c r="B26" s="218">
        <v>0</v>
      </c>
      <c r="C26" s="218">
        <v>0</v>
      </c>
      <c r="D26" s="212">
        <v>31</v>
      </c>
      <c r="E26" s="213">
        <v>31</v>
      </c>
      <c r="F26" s="218">
        <v>0</v>
      </c>
      <c r="G26" s="218">
        <v>0</v>
      </c>
      <c r="H26" s="218">
        <v>0</v>
      </c>
      <c r="I26" s="220">
        <v>0</v>
      </c>
      <c r="J26" s="218">
        <v>0</v>
      </c>
      <c r="K26" s="218">
        <v>0</v>
      </c>
      <c r="L26" s="218">
        <v>0</v>
      </c>
      <c r="M26" s="218">
        <v>0</v>
      </c>
      <c r="N26" s="212">
        <v>35</v>
      </c>
      <c r="O26" s="214">
        <v>0</v>
      </c>
      <c r="P26" s="215">
        <v>35</v>
      </c>
      <c r="Q26" s="215">
        <v>0</v>
      </c>
      <c r="R26" s="218">
        <v>0</v>
      </c>
      <c r="S26" s="219">
        <v>0</v>
      </c>
      <c r="T26" s="188">
        <v>0</v>
      </c>
      <c r="U26" s="188">
        <v>0</v>
      </c>
      <c r="V26" s="188">
        <v>0</v>
      </c>
      <c r="W26" s="218">
        <v>0</v>
      </c>
    </row>
    <row r="27" spans="1:23" s="102" customFormat="1" ht="15.45" hidden="1" customHeight="1" x14ac:dyDescent="0.3">
      <c r="A27" s="7" t="s">
        <v>30</v>
      </c>
      <c r="B27" s="222"/>
      <c r="C27" s="222"/>
      <c r="D27" s="220"/>
      <c r="E27" s="222"/>
      <c r="F27" s="222"/>
      <c r="G27" s="222"/>
      <c r="H27" s="222"/>
      <c r="I27" s="220"/>
      <c r="J27" s="222"/>
      <c r="K27" s="222"/>
      <c r="L27" s="222"/>
      <c r="M27" s="218"/>
      <c r="N27" s="220"/>
      <c r="O27" s="118"/>
      <c r="P27" s="7"/>
      <c r="Q27" s="215">
        <v>0</v>
      </c>
      <c r="R27" s="218">
        <v>0</v>
      </c>
      <c r="S27" s="219"/>
      <c r="T27" s="188" t="s">
        <v>50</v>
      </c>
      <c r="U27" s="188">
        <v>0</v>
      </c>
      <c r="V27" s="188">
        <v>0</v>
      </c>
      <c r="W27" s="218">
        <v>0</v>
      </c>
    </row>
    <row r="28" spans="1:23" s="102" customFormat="1" ht="16.05" customHeight="1" x14ac:dyDescent="0.3">
      <c r="A28" s="5" t="s">
        <v>17</v>
      </c>
      <c r="B28" s="222">
        <v>35523</v>
      </c>
      <c r="C28" s="222">
        <v>14193</v>
      </c>
      <c r="D28" s="221">
        <v>103090</v>
      </c>
      <c r="E28" s="222">
        <v>27336</v>
      </c>
      <c r="F28" s="222">
        <v>32913</v>
      </c>
      <c r="G28" s="222">
        <v>21646</v>
      </c>
      <c r="H28" s="222">
        <v>21195</v>
      </c>
      <c r="I28" s="221">
        <v>117186</v>
      </c>
      <c r="J28" s="222">
        <v>29991</v>
      </c>
      <c r="K28" s="222">
        <v>29917</v>
      </c>
      <c r="L28" s="222">
        <v>30699</v>
      </c>
      <c r="M28" s="223">
        <v>26579</v>
      </c>
      <c r="N28" s="221">
        <v>91432</v>
      </c>
      <c r="O28" s="224">
        <v>31308</v>
      </c>
      <c r="P28" s="223">
        <v>25720</v>
      </c>
      <c r="Q28" s="223">
        <v>21694</v>
      </c>
      <c r="R28" s="223">
        <v>12710</v>
      </c>
      <c r="S28" s="225">
        <v>84112</v>
      </c>
      <c r="T28" s="226">
        <v>17346</v>
      </c>
      <c r="U28" s="226">
        <v>19413</v>
      </c>
      <c r="V28" s="226">
        <v>23313</v>
      </c>
      <c r="W28" s="223">
        <v>24040</v>
      </c>
    </row>
    <row r="29" spans="1:23" s="102" customFormat="1" ht="16.05" customHeight="1" x14ac:dyDescent="0.3">
      <c r="B29" s="227"/>
      <c r="C29" s="227"/>
      <c r="D29" s="202"/>
      <c r="E29" s="227"/>
      <c r="F29" s="227"/>
      <c r="G29" s="227"/>
      <c r="H29" s="227"/>
      <c r="I29" s="202"/>
      <c r="J29" s="227"/>
      <c r="K29" s="227"/>
      <c r="L29" s="227"/>
      <c r="M29" s="227"/>
      <c r="N29" s="202"/>
      <c r="O29" s="118"/>
      <c r="Q29" s="119"/>
      <c r="R29" s="227"/>
      <c r="S29" s="203"/>
      <c r="T29" s="229"/>
      <c r="U29" s="229"/>
      <c r="V29" s="229"/>
      <c r="W29" s="227"/>
    </row>
    <row r="30" spans="1:23" s="102" customFormat="1" ht="16.05" customHeight="1" x14ac:dyDescent="0.3">
      <c r="A30" s="5" t="s">
        <v>21</v>
      </c>
      <c r="B30" s="205"/>
      <c r="C30" s="205"/>
      <c r="D30" s="202"/>
      <c r="E30" s="205"/>
      <c r="F30" s="205"/>
      <c r="G30" s="205"/>
      <c r="H30" s="205"/>
      <c r="I30" s="202"/>
      <c r="J30" s="205"/>
      <c r="K30" s="205"/>
      <c r="L30" s="205"/>
      <c r="M30" s="205"/>
      <c r="N30" s="202"/>
      <c r="O30" s="87"/>
      <c r="P30" s="5"/>
      <c r="Q30" s="119"/>
      <c r="R30" s="205"/>
      <c r="S30" s="203"/>
      <c r="T30" s="206"/>
      <c r="U30" s="206"/>
      <c r="V30" s="206"/>
      <c r="W30" s="205"/>
    </row>
    <row r="31" spans="1:23" s="102" customFormat="1" ht="16.05" customHeight="1" x14ac:dyDescent="0.3">
      <c r="A31" s="5" t="s">
        <v>52</v>
      </c>
      <c r="B31" s="208">
        <v>16432</v>
      </c>
      <c r="C31" s="208">
        <v>11890</v>
      </c>
      <c r="D31" s="207">
        <v>33431</v>
      </c>
      <c r="E31" s="208">
        <v>8425</v>
      </c>
      <c r="F31" s="208">
        <v>9833</v>
      </c>
      <c r="G31" s="208">
        <v>4930</v>
      </c>
      <c r="H31" s="208">
        <v>10243</v>
      </c>
      <c r="I31" s="207">
        <v>42927</v>
      </c>
      <c r="J31" s="208">
        <v>4612</v>
      </c>
      <c r="K31" s="208">
        <v>4416</v>
      </c>
      <c r="L31" s="208">
        <v>15340</v>
      </c>
      <c r="M31" s="208">
        <v>18559</v>
      </c>
      <c r="N31" s="207">
        <v>30869</v>
      </c>
      <c r="O31" s="209">
        <v>7227</v>
      </c>
      <c r="P31" s="210">
        <v>8621</v>
      </c>
      <c r="Q31" s="210">
        <v>3432</v>
      </c>
      <c r="R31" s="208">
        <v>11589</v>
      </c>
      <c r="S31" s="211">
        <v>35022</v>
      </c>
      <c r="T31" s="6">
        <v>4942</v>
      </c>
      <c r="U31" s="6">
        <v>9094</v>
      </c>
      <c r="V31" s="6">
        <v>10550</v>
      </c>
      <c r="W31" s="208">
        <v>10436</v>
      </c>
    </row>
    <row r="32" spans="1:23" s="102" customFormat="1" ht="16.05" customHeight="1" x14ac:dyDescent="0.3">
      <c r="A32" s="7" t="s">
        <v>28</v>
      </c>
      <c r="B32" s="213">
        <v>3655</v>
      </c>
      <c r="C32" s="213">
        <v>3476</v>
      </c>
      <c r="D32" s="212">
        <v>13161</v>
      </c>
      <c r="E32" s="213">
        <v>3226</v>
      </c>
      <c r="F32" s="213">
        <v>3380</v>
      </c>
      <c r="G32" s="213">
        <v>3435</v>
      </c>
      <c r="H32" s="213">
        <v>3120</v>
      </c>
      <c r="I32" s="212">
        <v>12812</v>
      </c>
      <c r="J32" s="213">
        <v>3176</v>
      </c>
      <c r="K32" s="213">
        <v>3419</v>
      </c>
      <c r="L32" s="213">
        <v>3178</v>
      </c>
      <c r="M32" s="213">
        <v>3039</v>
      </c>
      <c r="N32" s="212">
        <v>11867</v>
      </c>
      <c r="O32" s="214">
        <v>2928</v>
      </c>
      <c r="P32" s="215">
        <v>3041</v>
      </c>
      <c r="Q32" s="215">
        <v>3003</v>
      </c>
      <c r="R32" s="213">
        <v>2895</v>
      </c>
      <c r="S32" s="216">
        <v>10666</v>
      </c>
      <c r="T32" s="217">
        <v>2862</v>
      </c>
      <c r="U32" s="217">
        <v>3192</v>
      </c>
      <c r="V32" s="217">
        <v>2325</v>
      </c>
      <c r="W32" s="213">
        <v>2287</v>
      </c>
    </row>
    <row r="33" spans="1:23" s="102" customFormat="1" ht="16.05" customHeight="1" x14ac:dyDescent="0.3">
      <c r="A33" s="7" t="s">
        <v>71</v>
      </c>
      <c r="B33" s="218">
        <v>0</v>
      </c>
      <c r="C33" s="218">
        <v>0</v>
      </c>
      <c r="D33" s="219">
        <v>0</v>
      </c>
      <c r="E33" s="218">
        <v>0</v>
      </c>
      <c r="F33" s="218">
        <v>0</v>
      </c>
      <c r="G33" s="218">
        <v>0</v>
      </c>
      <c r="H33" s="218">
        <v>0</v>
      </c>
      <c r="I33" s="219">
        <v>0</v>
      </c>
      <c r="J33" s="218">
        <v>0</v>
      </c>
      <c r="K33" s="218">
        <v>0</v>
      </c>
      <c r="L33" s="218">
        <v>0</v>
      </c>
      <c r="M33" s="218">
        <v>0</v>
      </c>
      <c r="N33" s="212">
        <v>1</v>
      </c>
      <c r="O33" s="214">
        <v>0</v>
      </c>
      <c r="P33" s="215">
        <v>1</v>
      </c>
      <c r="Q33" s="215">
        <v>0</v>
      </c>
      <c r="R33" s="218">
        <v>0</v>
      </c>
      <c r="S33" s="219">
        <v>0</v>
      </c>
      <c r="T33" s="188">
        <v>0</v>
      </c>
      <c r="U33" s="188">
        <v>0</v>
      </c>
      <c r="V33" s="188">
        <v>0</v>
      </c>
      <c r="W33" s="218">
        <v>0</v>
      </c>
    </row>
    <row r="34" spans="1:23" s="102" customFormat="1" ht="16.05" customHeight="1" x14ac:dyDescent="0.3">
      <c r="A34" s="7" t="s">
        <v>29</v>
      </c>
      <c r="B34" s="218">
        <v>0</v>
      </c>
      <c r="C34" s="218">
        <v>0</v>
      </c>
      <c r="D34" s="212">
        <v>106</v>
      </c>
      <c r="E34" s="213">
        <v>106</v>
      </c>
      <c r="F34" s="218">
        <v>0</v>
      </c>
      <c r="G34" s="218">
        <v>0</v>
      </c>
      <c r="H34" s="218">
        <v>0</v>
      </c>
      <c r="I34" s="220">
        <v>0</v>
      </c>
      <c r="J34" s="218">
        <v>0</v>
      </c>
      <c r="K34" s="218">
        <v>0</v>
      </c>
      <c r="L34" s="218">
        <v>0</v>
      </c>
      <c r="M34" s="218">
        <v>0</v>
      </c>
      <c r="N34" s="212">
        <v>276</v>
      </c>
      <c r="O34" s="214">
        <v>0</v>
      </c>
      <c r="P34" s="215">
        <v>276</v>
      </c>
      <c r="Q34" s="215">
        <v>0</v>
      </c>
      <c r="R34" s="218">
        <v>0</v>
      </c>
      <c r="S34" s="219">
        <v>0</v>
      </c>
      <c r="T34" s="188">
        <v>0</v>
      </c>
      <c r="U34" s="188">
        <v>0</v>
      </c>
      <c r="V34" s="188">
        <v>0</v>
      </c>
      <c r="W34" s="218">
        <v>0</v>
      </c>
    </row>
    <row r="35" spans="1:23" s="102" customFormat="1" ht="16.05" customHeight="1" x14ac:dyDescent="0.3">
      <c r="A35" s="5" t="s">
        <v>17</v>
      </c>
      <c r="B35" s="222">
        <v>20087</v>
      </c>
      <c r="C35" s="222">
        <v>15366</v>
      </c>
      <c r="D35" s="221">
        <v>46698</v>
      </c>
      <c r="E35" s="222">
        <v>11757</v>
      </c>
      <c r="F35" s="222">
        <v>13213</v>
      </c>
      <c r="G35" s="222">
        <v>8365</v>
      </c>
      <c r="H35" s="222">
        <v>13363</v>
      </c>
      <c r="I35" s="221">
        <v>55739</v>
      </c>
      <c r="J35" s="222">
        <v>7788</v>
      </c>
      <c r="K35" s="222">
        <v>7835</v>
      </c>
      <c r="L35" s="222">
        <v>18518</v>
      </c>
      <c r="M35" s="223">
        <v>21598</v>
      </c>
      <c r="N35" s="221">
        <v>43013</v>
      </c>
      <c r="O35" s="224">
        <v>10155</v>
      </c>
      <c r="P35" s="223">
        <v>11939</v>
      </c>
      <c r="Q35" s="223">
        <v>6435</v>
      </c>
      <c r="R35" s="223">
        <v>14484</v>
      </c>
      <c r="S35" s="225">
        <v>45688</v>
      </c>
      <c r="T35" s="226">
        <v>7804</v>
      </c>
      <c r="U35" s="226">
        <v>12286</v>
      </c>
      <c r="V35" s="226">
        <v>12875</v>
      </c>
      <c r="W35" s="223">
        <v>12723</v>
      </c>
    </row>
    <row r="36" spans="1:23" s="102" customFormat="1" ht="16.05" customHeight="1" x14ac:dyDescent="0.3">
      <c r="B36" s="227"/>
      <c r="C36" s="227"/>
      <c r="D36" s="202"/>
      <c r="E36" s="227"/>
      <c r="F36" s="227"/>
      <c r="G36" s="227"/>
      <c r="H36" s="227"/>
      <c r="I36" s="202"/>
      <c r="J36" s="227"/>
      <c r="K36" s="227"/>
      <c r="L36" s="227"/>
      <c r="M36" s="227"/>
      <c r="N36" s="202"/>
      <c r="O36" s="118"/>
      <c r="Q36" s="119"/>
      <c r="R36" s="227"/>
      <c r="S36" s="203"/>
      <c r="T36" s="229"/>
      <c r="U36" s="229"/>
      <c r="V36" s="229"/>
      <c r="W36" s="227"/>
    </row>
    <row r="37" spans="1:23" s="102" customFormat="1" ht="16.05" customHeight="1" x14ac:dyDescent="0.3">
      <c r="A37" s="5" t="s">
        <v>22</v>
      </c>
      <c r="B37" s="205"/>
      <c r="C37" s="205"/>
      <c r="D37" s="202"/>
      <c r="E37" s="205"/>
      <c r="F37" s="205"/>
      <c r="G37" s="205"/>
      <c r="H37" s="205"/>
      <c r="I37" s="202"/>
      <c r="J37" s="205"/>
      <c r="K37" s="205"/>
      <c r="L37" s="205"/>
      <c r="M37" s="205"/>
      <c r="N37" s="202"/>
      <c r="O37" s="87"/>
      <c r="P37" s="5"/>
      <c r="Q37" s="119"/>
      <c r="R37" s="205"/>
      <c r="S37" s="203"/>
      <c r="T37" s="206"/>
      <c r="U37" s="206"/>
      <c r="V37" s="206"/>
      <c r="W37" s="205"/>
    </row>
    <row r="38" spans="1:23" s="102" customFormat="1" ht="16.05" customHeight="1" x14ac:dyDescent="0.3">
      <c r="A38" s="5" t="s">
        <v>52</v>
      </c>
      <c r="B38" s="208">
        <v>11278</v>
      </c>
      <c r="C38" s="208">
        <v>8683</v>
      </c>
      <c r="D38" s="207">
        <v>46982</v>
      </c>
      <c r="E38" s="208">
        <v>9360</v>
      </c>
      <c r="F38" s="208">
        <v>12155</v>
      </c>
      <c r="G38" s="208">
        <v>10633</v>
      </c>
      <c r="H38" s="208">
        <v>14834</v>
      </c>
      <c r="I38" s="207">
        <v>49708</v>
      </c>
      <c r="J38" s="208">
        <v>14171</v>
      </c>
      <c r="K38" s="208">
        <v>14219</v>
      </c>
      <c r="L38" s="208">
        <v>12198</v>
      </c>
      <c r="M38" s="208">
        <v>9120</v>
      </c>
      <c r="N38" s="207">
        <v>31639</v>
      </c>
      <c r="O38" s="209">
        <v>10244</v>
      </c>
      <c r="P38" s="210">
        <v>5105</v>
      </c>
      <c r="Q38" s="210">
        <v>8798</v>
      </c>
      <c r="R38" s="208">
        <v>7492</v>
      </c>
      <c r="S38" s="211">
        <v>39174</v>
      </c>
      <c r="T38" s="6">
        <v>8483</v>
      </c>
      <c r="U38" s="6">
        <v>11343</v>
      </c>
      <c r="V38" s="6">
        <v>9132</v>
      </c>
      <c r="W38" s="208">
        <v>10216</v>
      </c>
    </row>
    <row r="39" spans="1:23" s="102" customFormat="1" ht="16.05" customHeight="1" x14ac:dyDescent="0.3">
      <c r="A39" s="7" t="s">
        <v>28</v>
      </c>
      <c r="B39" s="213">
        <v>901</v>
      </c>
      <c r="C39" s="213">
        <v>787</v>
      </c>
      <c r="D39" s="212">
        <v>2580</v>
      </c>
      <c r="E39" s="213">
        <v>618</v>
      </c>
      <c r="F39" s="213">
        <v>629</v>
      </c>
      <c r="G39" s="213">
        <v>654</v>
      </c>
      <c r="H39" s="213">
        <v>679</v>
      </c>
      <c r="I39" s="212">
        <v>2166</v>
      </c>
      <c r="J39" s="213">
        <v>536</v>
      </c>
      <c r="K39" s="213">
        <v>533</v>
      </c>
      <c r="L39" s="213">
        <v>558</v>
      </c>
      <c r="M39" s="213">
        <v>539</v>
      </c>
      <c r="N39" s="212">
        <v>2456</v>
      </c>
      <c r="O39" s="214">
        <v>776</v>
      </c>
      <c r="P39" s="215">
        <v>542</v>
      </c>
      <c r="Q39" s="215">
        <v>552</v>
      </c>
      <c r="R39" s="213">
        <v>586</v>
      </c>
      <c r="S39" s="216">
        <v>2476</v>
      </c>
      <c r="T39" s="217">
        <v>694</v>
      </c>
      <c r="U39" s="217">
        <v>619</v>
      </c>
      <c r="V39" s="217">
        <v>589</v>
      </c>
      <c r="W39" s="213">
        <v>574</v>
      </c>
    </row>
    <row r="40" spans="1:23" s="102" customFormat="1" ht="16.05" customHeight="1" x14ac:dyDescent="0.3">
      <c r="A40" s="7" t="s">
        <v>71</v>
      </c>
      <c r="B40" s="213">
        <v>84</v>
      </c>
      <c r="C40" s="213">
        <v>86</v>
      </c>
      <c r="D40" s="212">
        <v>689</v>
      </c>
      <c r="E40" s="213">
        <v>141</v>
      </c>
      <c r="F40" s="213">
        <v>163</v>
      </c>
      <c r="G40" s="213">
        <v>185</v>
      </c>
      <c r="H40" s="213">
        <v>200</v>
      </c>
      <c r="I40" s="212">
        <v>2439</v>
      </c>
      <c r="J40" s="213">
        <v>218</v>
      </c>
      <c r="K40" s="213">
        <v>737</v>
      </c>
      <c r="L40" s="213">
        <v>745</v>
      </c>
      <c r="M40" s="213">
        <v>739</v>
      </c>
      <c r="N40" s="212">
        <v>2806</v>
      </c>
      <c r="O40" s="214">
        <v>718</v>
      </c>
      <c r="P40" s="215">
        <v>706</v>
      </c>
      <c r="Q40" s="215">
        <v>684</v>
      </c>
      <c r="R40" s="213">
        <v>698</v>
      </c>
      <c r="S40" s="216">
        <v>2894</v>
      </c>
      <c r="T40" s="217">
        <v>700</v>
      </c>
      <c r="U40" s="217">
        <v>682</v>
      </c>
      <c r="V40" s="217">
        <v>753</v>
      </c>
      <c r="W40" s="213">
        <v>759</v>
      </c>
    </row>
    <row r="41" spans="1:23" s="102" customFormat="1" ht="16.05" customHeight="1" x14ac:dyDescent="0.3">
      <c r="A41" s="7" t="s">
        <v>29</v>
      </c>
      <c r="B41" s="218">
        <v>0</v>
      </c>
      <c r="C41" s="218">
        <v>0</v>
      </c>
      <c r="D41" s="212">
        <v>369</v>
      </c>
      <c r="E41" s="213">
        <v>369</v>
      </c>
      <c r="F41" s="218">
        <v>0</v>
      </c>
      <c r="G41" s="218">
        <v>0</v>
      </c>
      <c r="H41" s="218">
        <v>0</v>
      </c>
      <c r="I41" s="220">
        <v>0</v>
      </c>
      <c r="J41" s="218">
        <v>0</v>
      </c>
      <c r="K41" s="218">
        <v>0</v>
      </c>
      <c r="L41" s="218">
        <v>0</v>
      </c>
      <c r="M41" s="218">
        <v>0</v>
      </c>
      <c r="N41" s="212">
        <v>2074</v>
      </c>
      <c r="O41" s="214">
        <v>0</v>
      </c>
      <c r="P41" s="215">
        <v>2074</v>
      </c>
      <c r="Q41" s="215">
        <v>0</v>
      </c>
      <c r="R41" s="218">
        <v>0</v>
      </c>
      <c r="S41" s="219">
        <v>0</v>
      </c>
      <c r="T41" s="188">
        <v>0</v>
      </c>
      <c r="U41" s="188">
        <v>0</v>
      </c>
      <c r="V41" s="188">
        <v>0</v>
      </c>
      <c r="W41" s="218">
        <v>0</v>
      </c>
    </row>
    <row r="42" spans="1:23" s="102" customFormat="1" ht="16.05" hidden="1" customHeight="1" x14ac:dyDescent="0.3">
      <c r="A42" s="7" t="s">
        <v>30</v>
      </c>
      <c r="B42" s="222"/>
      <c r="C42" s="222"/>
      <c r="D42" s="220"/>
      <c r="E42" s="222"/>
      <c r="F42" s="222"/>
      <c r="G42" s="222"/>
      <c r="H42" s="222"/>
      <c r="I42" s="220"/>
      <c r="J42" s="222"/>
      <c r="K42" s="222"/>
      <c r="L42" s="222"/>
      <c r="M42" s="218">
        <v>0</v>
      </c>
      <c r="N42" s="220">
        <v>0</v>
      </c>
      <c r="O42" s="214">
        <v>0</v>
      </c>
      <c r="P42" s="215">
        <v>0</v>
      </c>
      <c r="Q42" s="215">
        <v>0</v>
      </c>
      <c r="R42" s="218">
        <v>0</v>
      </c>
      <c r="S42" s="219">
        <v>0</v>
      </c>
      <c r="T42" s="188">
        <v>0</v>
      </c>
      <c r="U42" s="188">
        <v>0</v>
      </c>
      <c r="V42" s="188">
        <v>0</v>
      </c>
      <c r="W42" s="218">
        <v>0</v>
      </c>
    </row>
    <row r="43" spans="1:23" s="102" customFormat="1" ht="16.05" customHeight="1" x14ac:dyDescent="0.3">
      <c r="A43" s="5" t="s">
        <v>17</v>
      </c>
      <c r="B43" s="222">
        <v>12263</v>
      </c>
      <c r="C43" s="222">
        <v>9556</v>
      </c>
      <c r="D43" s="221">
        <v>50620</v>
      </c>
      <c r="E43" s="222">
        <v>10488</v>
      </c>
      <c r="F43" s="222">
        <v>12947</v>
      </c>
      <c r="G43" s="222">
        <v>11472</v>
      </c>
      <c r="H43" s="222">
        <v>15713</v>
      </c>
      <c r="I43" s="221">
        <v>54313</v>
      </c>
      <c r="J43" s="222">
        <v>14925</v>
      </c>
      <c r="K43" s="222">
        <v>15489</v>
      </c>
      <c r="L43" s="222">
        <v>13501</v>
      </c>
      <c r="M43" s="223">
        <v>10398</v>
      </c>
      <c r="N43" s="221">
        <v>38975</v>
      </c>
      <c r="O43" s="224">
        <v>11738</v>
      </c>
      <c r="P43" s="223">
        <v>8427</v>
      </c>
      <c r="Q43" s="223">
        <v>10034</v>
      </c>
      <c r="R43" s="223">
        <v>8776</v>
      </c>
      <c r="S43" s="225">
        <v>44544</v>
      </c>
      <c r="T43" s="226">
        <v>9877</v>
      </c>
      <c r="U43" s="226">
        <v>12644</v>
      </c>
      <c r="V43" s="226">
        <v>10474</v>
      </c>
      <c r="W43" s="223">
        <v>11549</v>
      </c>
    </row>
    <row r="44" spans="1:23" s="102" customFormat="1" ht="16.05" customHeight="1" x14ac:dyDescent="0.3">
      <c r="A44" s="5"/>
      <c r="B44" s="208"/>
      <c r="C44" s="208"/>
      <c r="D44" s="207"/>
      <c r="E44" s="208"/>
      <c r="F44" s="208"/>
      <c r="G44" s="208"/>
      <c r="H44" s="208"/>
      <c r="I44" s="207"/>
      <c r="J44" s="208"/>
      <c r="K44" s="208"/>
      <c r="L44" s="208"/>
      <c r="M44" s="208"/>
      <c r="N44" s="207"/>
      <c r="O44" s="87"/>
      <c r="P44" s="5"/>
      <c r="Q44" s="119"/>
      <c r="R44" s="208"/>
      <c r="S44" s="211"/>
      <c r="T44" s="6"/>
      <c r="U44" s="6"/>
      <c r="V44" s="6"/>
      <c r="W44" s="208"/>
    </row>
    <row r="45" spans="1:23" s="102" customFormat="1" ht="16.05" customHeight="1" x14ac:dyDescent="0.3">
      <c r="A45" s="206" t="s">
        <v>35</v>
      </c>
      <c r="B45" s="231"/>
      <c r="C45" s="231"/>
      <c r="D45" s="230"/>
      <c r="E45" s="231"/>
      <c r="F45" s="231"/>
      <c r="G45" s="231"/>
      <c r="H45" s="231"/>
      <c r="I45" s="230"/>
      <c r="J45" s="231"/>
      <c r="K45" s="231"/>
      <c r="L45" s="231"/>
      <c r="M45" s="231"/>
      <c r="N45" s="230"/>
      <c r="O45" s="232"/>
      <c r="P45" s="206"/>
      <c r="Q45" s="40"/>
      <c r="R45" s="231"/>
      <c r="S45" s="233"/>
      <c r="T45" s="234"/>
      <c r="U45" s="234"/>
      <c r="V45" s="234"/>
      <c r="W45" s="231"/>
    </row>
    <row r="46" spans="1:23" s="102" customFormat="1" ht="16.05" customHeight="1" x14ac:dyDescent="0.3">
      <c r="A46" s="5" t="s">
        <v>36</v>
      </c>
      <c r="B46" s="208">
        <v>-39026</v>
      </c>
      <c r="C46" s="208">
        <v>-34735</v>
      </c>
      <c r="D46" s="207">
        <v>-124830</v>
      </c>
      <c r="E46" s="208">
        <v>-25306</v>
      </c>
      <c r="F46" s="208">
        <v>-30470</v>
      </c>
      <c r="G46" s="208">
        <v>-37716</v>
      </c>
      <c r="H46" s="208">
        <v>-31338</v>
      </c>
      <c r="I46" s="207">
        <v>-104457</v>
      </c>
      <c r="J46" s="208">
        <v>-22416</v>
      </c>
      <c r="K46" s="208">
        <v>-25974</v>
      </c>
      <c r="L46" s="208">
        <v>-29357</v>
      </c>
      <c r="M46" s="208">
        <v>-26710</v>
      </c>
      <c r="N46" s="207">
        <v>-94463</v>
      </c>
      <c r="O46" s="209">
        <v>-14535</v>
      </c>
      <c r="P46" s="210">
        <v>-26061</v>
      </c>
      <c r="Q46" s="210">
        <v>-30276</v>
      </c>
      <c r="R46" s="208">
        <v>-23591</v>
      </c>
      <c r="S46" s="211">
        <v>-98398</v>
      </c>
      <c r="T46" s="6">
        <v>-19620</v>
      </c>
      <c r="U46" s="6">
        <v>-27783</v>
      </c>
      <c r="V46" s="6">
        <v>-28892</v>
      </c>
      <c r="W46" s="208">
        <v>-22103</v>
      </c>
    </row>
    <row r="47" spans="1:23" s="102" customFormat="1" ht="16.05" customHeight="1" x14ac:dyDescent="0.3">
      <c r="A47" s="21" t="s">
        <v>28</v>
      </c>
      <c r="B47" s="213">
        <v>275</v>
      </c>
      <c r="C47" s="213">
        <v>416</v>
      </c>
      <c r="D47" s="212">
        <v>2821</v>
      </c>
      <c r="E47" s="213">
        <v>688</v>
      </c>
      <c r="F47" s="213">
        <v>676</v>
      </c>
      <c r="G47" s="213">
        <v>736</v>
      </c>
      <c r="H47" s="213">
        <v>723</v>
      </c>
      <c r="I47" s="212">
        <v>3197</v>
      </c>
      <c r="J47" s="213">
        <v>960</v>
      </c>
      <c r="K47" s="213">
        <v>737</v>
      </c>
      <c r="L47" s="213">
        <v>770</v>
      </c>
      <c r="M47" s="213">
        <v>731</v>
      </c>
      <c r="N47" s="212">
        <v>2737</v>
      </c>
      <c r="O47" s="214">
        <v>654</v>
      </c>
      <c r="P47" s="215">
        <v>713</v>
      </c>
      <c r="Q47" s="215">
        <v>693</v>
      </c>
      <c r="R47" s="213">
        <v>677</v>
      </c>
      <c r="S47" s="216">
        <v>2784</v>
      </c>
      <c r="T47" s="217">
        <v>710</v>
      </c>
      <c r="U47" s="217">
        <v>691</v>
      </c>
      <c r="V47" s="217">
        <v>681</v>
      </c>
      <c r="W47" s="213">
        <v>702</v>
      </c>
    </row>
    <row r="48" spans="1:23" s="102" customFormat="1" ht="16.05" customHeight="1" x14ac:dyDescent="0.3">
      <c r="A48" s="7" t="s">
        <v>71</v>
      </c>
      <c r="B48" s="218">
        <v>0</v>
      </c>
      <c r="C48" s="218">
        <v>0</v>
      </c>
      <c r="D48" s="212">
        <v>1</v>
      </c>
      <c r="E48" s="218">
        <v>0</v>
      </c>
      <c r="F48" s="218">
        <v>1</v>
      </c>
      <c r="G48" s="218">
        <v>0</v>
      </c>
      <c r="H48" s="218">
        <v>0</v>
      </c>
      <c r="I48" s="250">
        <v>5</v>
      </c>
      <c r="J48" s="213">
        <v>2</v>
      </c>
      <c r="K48" s="213">
        <v>1</v>
      </c>
      <c r="L48" s="213">
        <v>1</v>
      </c>
      <c r="M48" s="213">
        <v>1</v>
      </c>
      <c r="N48" s="220">
        <v>0</v>
      </c>
      <c r="O48" s="214">
        <v>0</v>
      </c>
      <c r="P48" s="214">
        <v>0</v>
      </c>
      <c r="Q48" s="214">
        <v>0</v>
      </c>
      <c r="R48" s="214">
        <v>0</v>
      </c>
      <c r="S48" s="220">
        <v>0</v>
      </c>
      <c r="T48" s="214">
        <v>0</v>
      </c>
      <c r="U48" s="214">
        <v>0</v>
      </c>
      <c r="V48" s="214">
        <v>0</v>
      </c>
      <c r="W48" s="214">
        <v>0</v>
      </c>
    </row>
    <row r="49" spans="1:23" s="102" customFormat="1" ht="16.05" customHeight="1" x14ac:dyDescent="0.3">
      <c r="A49" s="7" t="s">
        <v>29</v>
      </c>
      <c r="B49" s="218">
        <v>0</v>
      </c>
      <c r="C49" s="218">
        <v>0</v>
      </c>
      <c r="D49" s="212">
        <v>776</v>
      </c>
      <c r="E49" s="213">
        <v>776</v>
      </c>
      <c r="F49" s="218">
        <v>0</v>
      </c>
      <c r="G49" s="218">
        <v>0</v>
      </c>
      <c r="H49" s="218">
        <v>0</v>
      </c>
      <c r="I49" s="220">
        <v>0</v>
      </c>
      <c r="J49" s="218">
        <v>0</v>
      </c>
      <c r="K49" s="218">
        <v>0</v>
      </c>
      <c r="L49" s="218">
        <v>0</v>
      </c>
      <c r="M49" s="218">
        <v>0</v>
      </c>
      <c r="N49" s="212">
        <v>373</v>
      </c>
      <c r="O49" s="214">
        <v>0</v>
      </c>
      <c r="P49" s="215">
        <v>373</v>
      </c>
      <c r="Q49" s="215">
        <v>0</v>
      </c>
      <c r="R49" s="218">
        <v>0</v>
      </c>
      <c r="S49" s="219">
        <v>0</v>
      </c>
      <c r="T49" s="188">
        <v>0</v>
      </c>
      <c r="U49" s="188">
        <v>0</v>
      </c>
      <c r="V49" s="188">
        <v>0</v>
      </c>
      <c r="W49" s="218">
        <v>0</v>
      </c>
    </row>
    <row r="50" spans="1:23" s="102" customFormat="1" ht="15.6" customHeight="1" x14ac:dyDescent="0.3">
      <c r="A50" s="5" t="s">
        <v>17</v>
      </c>
      <c r="B50" s="223">
        <v>-38751</v>
      </c>
      <c r="C50" s="223">
        <v>-34319</v>
      </c>
      <c r="D50" s="221">
        <v>-121232</v>
      </c>
      <c r="E50" s="223">
        <v>-23842</v>
      </c>
      <c r="F50" s="223">
        <v>-29793</v>
      </c>
      <c r="G50" s="223">
        <v>-36980</v>
      </c>
      <c r="H50" s="223">
        <v>-30615</v>
      </c>
      <c r="I50" s="221">
        <v>-101255</v>
      </c>
      <c r="J50" s="223">
        <v>-21454</v>
      </c>
      <c r="K50" s="223">
        <v>-25236</v>
      </c>
      <c r="L50" s="223">
        <v>-28586</v>
      </c>
      <c r="M50" s="223">
        <v>-25978</v>
      </c>
      <c r="N50" s="221">
        <v>-91353</v>
      </c>
      <c r="O50" s="224">
        <v>-13881</v>
      </c>
      <c r="P50" s="223">
        <v>-24975</v>
      </c>
      <c r="Q50" s="223">
        <v>-29583</v>
      </c>
      <c r="R50" s="223">
        <v>-22914</v>
      </c>
      <c r="S50" s="225">
        <v>-95614</v>
      </c>
      <c r="T50" s="226">
        <v>-18910</v>
      </c>
      <c r="U50" s="226">
        <v>-27092</v>
      </c>
      <c r="V50" s="226">
        <v>-28211</v>
      </c>
      <c r="W50" s="223">
        <v>-21401</v>
      </c>
    </row>
    <row r="51" spans="1:23" s="102" customFormat="1" ht="15.6" customHeight="1" x14ac:dyDescent="0.3">
      <c r="B51" s="208"/>
      <c r="C51" s="208"/>
      <c r="D51" s="207"/>
      <c r="E51" s="208"/>
      <c r="F51" s="208"/>
      <c r="G51" s="208"/>
      <c r="H51" s="208"/>
      <c r="I51" s="207"/>
      <c r="J51" s="208"/>
      <c r="K51" s="208"/>
      <c r="L51" s="208"/>
      <c r="M51" s="208"/>
      <c r="N51" s="207"/>
      <c r="O51" s="118"/>
      <c r="Q51" s="228"/>
      <c r="R51" s="208"/>
      <c r="S51" s="211"/>
      <c r="T51" s="6"/>
      <c r="U51" s="6"/>
      <c r="V51" s="6"/>
      <c r="W51" s="208"/>
    </row>
    <row r="52" spans="1:23" s="102" customFormat="1" ht="17.55" customHeight="1" x14ac:dyDescent="0.3">
      <c r="A52" s="129" t="s">
        <v>87</v>
      </c>
      <c r="B52" s="223">
        <v>100230</v>
      </c>
      <c r="C52" s="223">
        <v>78427</v>
      </c>
      <c r="D52" s="221">
        <v>357558</v>
      </c>
      <c r="E52" s="223">
        <v>91974</v>
      </c>
      <c r="F52" s="223">
        <v>98974</v>
      </c>
      <c r="G52" s="223">
        <v>76160</v>
      </c>
      <c r="H52" s="223">
        <v>90452</v>
      </c>
      <c r="I52" s="221">
        <v>354010</v>
      </c>
      <c r="J52" s="223">
        <v>61975</v>
      </c>
      <c r="K52" s="223">
        <v>100260</v>
      </c>
      <c r="L52" s="223">
        <v>92308</v>
      </c>
      <c r="M52" s="223">
        <v>99468</v>
      </c>
      <c r="N52" s="221">
        <v>332271</v>
      </c>
      <c r="O52" s="224">
        <v>82347</v>
      </c>
      <c r="P52" s="223">
        <v>90917</v>
      </c>
      <c r="Q52" s="223">
        <v>75797</v>
      </c>
      <c r="R52" s="223">
        <v>83210</v>
      </c>
      <c r="S52" s="225">
        <v>343900</v>
      </c>
      <c r="T52" s="226">
        <v>58284</v>
      </c>
      <c r="U52" s="226">
        <v>92343</v>
      </c>
      <c r="V52" s="226">
        <v>97184</v>
      </c>
      <c r="W52" s="223">
        <v>96089</v>
      </c>
    </row>
    <row r="53" spans="1:23" s="102" customFormat="1" ht="15" customHeight="1" x14ac:dyDescent="0.3">
      <c r="N53" s="235"/>
      <c r="S53" s="235"/>
    </row>
    <row r="54" spans="1:23" ht="19.95" customHeight="1" x14ac:dyDescent="0.25">
      <c r="A54" s="276" t="s">
        <v>93</v>
      </c>
      <c r="B54" s="276"/>
      <c r="C54" s="276"/>
      <c r="D54" s="276"/>
      <c r="E54" s="276"/>
      <c r="F54" s="276"/>
      <c r="G54" s="276"/>
      <c r="H54" s="276"/>
      <c r="I54" s="276"/>
      <c r="J54" s="276"/>
      <c r="K54" s="276"/>
      <c r="L54" s="276"/>
      <c r="M54" s="276"/>
      <c r="N54" s="276"/>
      <c r="O54" s="276"/>
      <c r="P54" s="276"/>
      <c r="Q54" s="276"/>
      <c r="R54" s="276"/>
      <c r="S54" s="276"/>
      <c r="T54" s="276"/>
      <c r="U54" s="276"/>
      <c r="V54" s="276"/>
      <c r="W54" s="276"/>
    </row>
    <row r="55" spans="1:23" ht="18.75" customHeight="1" x14ac:dyDescent="0.25"/>
    <row r="56" spans="1:23" ht="18.75" customHeight="1" x14ac:dyDescent="0.25"/>
    <row r="57" spans="1:23" ht="18.75" customHeight="1" x14ac:dyDescent="0.25"/>
    <row r="58" spans="1:23" ht="18.75" customHeight="1" x14ac:dyDescent="0.25"/>
    <row r="59" spans="1:23" ht="18.75" customHeight="1" x14ac:dyDescent="0.25"/>
    <row r="60" spans="1:23" ht="18.75" customHeight="1" x14ac:dyDescent="0.25"/>
    <row r="61" spans="1:23" ht="18.75" customHeight="1" x14ac:dyDescent="0.25"/>
    <row r="62" spans="1:23" ht="18.75" customHeight="1" x14ac:dyDescent="0.25"/>
    <row r="63" spans="1:23" ht="18.75" customHeight="1" x14ac:dyDescent="0.25"/>
    <row r="64" spans="1:23"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1:W1"/>
    <mergeCell ref="A2:W2"/>
    <mergeCell ref="A3:W3"/>
    <mergeCell ref="A54:W54"/>
  </mergeCells>
  <pageMargins left="0.25" right="0.25" top="0.75" bottom="0.75" header="0.3" footer="0.3"/>
  <pageSetup scale="35"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80" zoomScaleNormal="70" zoomScaleSheetLayoutView="80" zoomScalePageLayoutView="55" workbookViewId="0">
      <selection activeCell="A5" sqref="A5:M25"/>
    </sheetView>
  </sheetViews>
  <sheetFormatPr defaultColWidth="21.33203125" defaultRowHeight="13.2" x14ac:dyDescent="0.25"/>
  <cols>
    <col min="1" max="16384" width="21.33203125" style="32"/>
  </cols>
  <sheetData>
    <row r="1" spans="1:13" ht="18.75" customHeight="1" x14ac:dyDescent="0.35">
      <c r="A1" s="280" t="s">
        <v>0</v>
      </c>
      <c r="B1" s="280"/>
      <c r="C1" s="280"/>
      <c r="D1" s="280"/>
      <c r="E1" s="280"/>
      <c r="F1" s="280"/>
      <c r="G1" s="280"/>
      <c r="H1" s="280"/>
      <c r="I1" s="280"/>
      <c r="J1" s="280"/>
      <c r="K1" s="280"/>
      <c r="L1" s="280"/>
      <c r="M1" s="280"/>
    </row>
    <row r="2" spans="1:13" ht="18.75" customHeight="1" x14ac:dyDescent="0.35">
      <c r="A2" s="280" t="s">
        <v>37</v>
      </c>
      <c r="B2" s="280"/>
      <c r="C2" s="280"/>
      <c r="D2" s="280"/>
      <c r="E2" s="280"/>
      <c r="F2" s="280"/>
      <c r="G2" s="280"/>
      <c r="H2" s="280"/>
      <c r="I2" s="280"/>
      <c r="J2" s="280"/>
      <c r="K2" s="280"/>
      <c r="L2" s="280"/>
      <c r="M2" s="280"/>
    </row>
    <row r="3" spans="1:13" ht="18.75" customHeight="1" x14ac:dyDescent="0.35">
      <c r="A3" s="280" t="s">
        <v>38</v>
      </c>
      <c r="B3" s="280"/>
      <c r="C3" s="280"/>
      <c r="D3" s="280"/>
      <c r="E3" s="280"/>
      <c r="F3" s="280"/>
      <c r="G3" s="280"/>
      <c r="H3" s="280"/>
      <c r="I3" s="280"/>
      <c r="J3" s="280"/>
      <c r="K3" s="280"/>
      <c r="L3" s="280"/>
      <c r="M3" s="280"/>
    </row>
    <row r="4" spans="1:13" ht="18.75" customHeight="1" x14ac:dyDescent="0.25">
      <c r="A4" s="30"/>
      <c r="M4" s="30"/>
    </row>
    <row r="5" spans="1:13" ht="18.75" customHeight="1" x14ac:dyDescent="0.25">
      <c r="A5" s="277" t="s">
        <v>94</v>
      </c>
      <c r="B5" s="278"/>
      <c r="C5" s="278"/>
      <c r="D5" s="278"/>
      <c r="E5" s="278"/>
      <c r="F5" s="278"/>
      <c r="G5" s="278"/>
      <c r="H5" s="278"/>
      <c r="I5" s="278"/>
      <c r="J5" s="278"/>
      <c r="K5" s="278"/>
      <c r="L5" s="278"/>
      <c r="M5" s="279"/>
    </row>
    <row r="6" spans="1:13" ht="18.75" customHeight="1" x14ac:dyDescent="0.25">
      <c r="A6" s="279"/>
      <c r="B6" s="278"/>
      <c r="C6" s="278"/>
      <c r="D6" s="278"/>
      <c r="E6" s="278"/>
      <c r="F6" s="278"/>
      <c r="G6" s="278"/>
      <c r="H6" s="278"/>
      <c r="I6" s="278"/>
      <c r="J6" s="278"/>
      <c r="K6" s="278"/>
      <c r="L6" s="278"/>
      <c r="M6" s="279"/>
    </row>
    <row r="7" spans="1:13" ht="18.75" customHeight="1" x14ac:dyDescent="0.25">
      <c r="A7" s="279"/>
      <c r="B7" s="278"/>
      <c r="C7" s="278"/>
      <c r="D7" s="278"/>
      <c r="E7" s="278"/>
      <c r="F7" s="278"/>
      <c r="G7" s="278"/>
      <c r="H7" s="278"/>
      <c r="I7" s="278"/>
      <c r="J7" s="278"/>
      <c r="K7" s="278"/>
      <c r="L7" s="278"/>
      <c r="M7" s="279"/>
    </row>
    <row r="8" spans="1:13" ht="18.75" customHeight="1" x14ac:dyDescent="0.25">
      <c r="A8" s="279"/>
      <c r="B8" s="278"/>
      <c r="C8" s="278"/>
      <c r="D8" s="278"/>
      <c r="E8" s="278"/>
      <c r="F8" s="278"/>
      <c r="G8" s="278"/>
      <c r="H8" s="278"/>
      <c r="I8" s="278"/>
      <c r="J8" s="278"/>
      <c r="K8" s="278"/>
      <c r="L8" s="278"/>
      <c r="M8" s="279"/>
    </row>
    <row r="9" spans="1:13" ht="18.75" customHeight="1" x14ac:dyDescent="0.25">
      <c r="A9" s="279"/>
      <c r="B9" s="278"/>
      <c r="C9" s="278"/>
      <c r="D9" s="278"/>
      <c r="E9" s="278"/>
      <c r="F9" s="278"/>
      <c r="G9" s="278"/>
      <c r="H9" s="278"/>
      <c r="I9" s="278"/>
      <c r="J9" s="278"/>
      <c r="K9" s="278"/>
      <c r="L9" s="278"/>
      <c r="M9" s="279"/>
    </row>
    <row r="10" spans="1:13" ht="18.75" customHeight="1" x14ac:dyDescent="0.25">
      <c r="A10" s="279"/>
      <c r="B10" s="278"/>
      <c r="C10" s="278"/>
      <c r="D10" s="278"/>
      <c r="E10" s="278"/>
      <c r="F10" s="278"/>
      <c r="G10" s="278"/>
      <c r="H10" s="278"/>
      <c r="I10" s="278"/>
      <c r="J10" s="278"/>
      <c r="K10" s="278"/>
      <c r="L10" s="278"/>
      <c r="M10" s="279"/>
    </row>
    <row r="11" spans="1:13" ht="18.75" customHeight="1" x14ac:dyDescent="0.25">
      <c r="A11" s="279"/>
      <c r="B11" s="278"/>
      <c r="C11" s="278"/>
      <c r="D11" s="278"/>
      <c r="E11" s="278"/>
      <c r="F11" s="278"/>
      <c r="G11" s="278"/>
      <c r="H11" s="278"/>
      <c r="I11" s="278"/>
      <c r="J11" s="278"/>
      <c r="K11" s="278"/>
      <c r="L11" s="278"/>
      <c r="M11" s="279"/>
    </row>
    <row r="12" spans="1:13" ht="18.75" customHeight="1" x14ac:dyDescent="0.25">
      <c r="A12" s="279"/>
      <c r="B12" s="278"/>
      <c r="C12" s="278"/>
      <c r="D12" s="278"/>
      <c r="E12" s="278"/>
      <c r="F12" s="278"/>
      <c r="G12" s="278"/>
      <c r="H12" s="278"/>
      <c r="I12" s="278"/>
      <c r="J12" s="278"/>
      <c r="K12" s="278"/>
      <c r="L12" s="278"/>
      <c r="M12" s="279"/>
    </row>
    <row r="13" spans="1:13" ht="18.75" customHeight="1" x14ac:dyDescent="0.25">
      <c r="A13" s="279"/>
      <c r="B13" s="278"/>
      <c r="C13" s="278"/>
      <c r="D13" s="278"/>
      <c r="E13" s="278"/>
      <c r="F13" s="278"/>
      <c r="G13" s="278"/>
      <c r="H13" s="278"/>
      <c r="I13" s="278"/>
      <c r="J13" s="278"/>
      <c r="K13" s="278"/>
      <c r="L13" s="278"/>
      <c r="M13" s="279"/>
    </row>
    <row r="14" spans="1:13" ht="18.75" customHeight="1" x14ac:dyDescent="0.25">
      <c r="A14" s="279"/>
      <c r="B14" s="278"/>
      <c r="C14" s="278"/>
      <c r="D14" s="278"/>
      <c r="E14" s="278"/>
      <c r="F14" s="278"/>
      <c r="G14" s="278"/>
      <c r="H14" s="278"/>
      <c r="I14" s="278"/>
      <c r="J14" s="278"/>
      <c r="K14" s="278"/>
      <c r="L14" s="278"/>
      <c r="M14" s="279"/>
    </row>
    <row r="15" spans="1:13" ht="18.75" customHeight="1" x14ac:dyDescent="0.25">
      <c r="A15" s="279"/>
      <c r="B15" s="278"/>
      <c r="C15" s="278"/>
      <c r="D15" s="278"/>
      <c r="E15" s="278"/>
      <c r="F15" s="278"/>
      <c r="G15" s="278"/>
      <c r="H15" s="278"/>
      <c r="I15" s="278"/>
      <c r="J15" s="278"/>
      <c r="K15" s="278"/>
      <c r="L15" s="278"/>
      <c r="M15" s="279"/>
    </row>
    <row r="16" spans="1:13" ht="18.75" customHeight="1" x14ac:dyDescent="0.25">
      <c r="A16" s="279"/>
      <c r="B16" s="278"/>
      <c r="C16" s="278"/>
      <c r="D16" s="278"/>
      <c r="E16" s="278"/>
      <c r="F16" s="278"/>
      <c r="G16" s="278"/>
      <c r="H16" s="278"/>
      <c r="I16" s="278"/>
      <c r="J16" s="278"/>
      <c r="K16" s="278"/>
      <c r="L16" s="278"/>
      <c r="M16" s="279"/>
    </row>
    <row r="17" spans="1:13" ht="18.75" customHeight="1" x14ac:dyDescent="0.25">
      <c r="A17" s="279"/>
      <c r="B17" s="278"/>
      <c r="C17" s="278"/>
      <c r="D17" s="278"/>
      <c r="E17" s="278"/>
      <c r="F17" s="278"/>
      <c r="G17" s="278"/>
      <c r="H17" s="278"/>
      <c r="I17" s="278"/>
      <c r="J17" s="278"/>
      <c r="K17" s="278"/>
      <c r="L17" s="278"/>
      <c r="M17" s="279"/>
    </row>
    <row r="18" spans="1:13" ht="18.75" customHeight="1" x14ac:dyDescent="0.25">
      <c r="A18" s="279"/>
      <c r="B18" s="278"/>
      <c r="C18" s="278"/>
      <c r="D18" s="278"/>
      <c r="E18" s="278"/>
      <c r="F18" s="278"/>
      <c r="G18" s="278"/>
      <c r="H18" s="278"/>
      <c r="I18" s="278"/>
      <c r="J18" s="278"/>
      <c r="K18" s="278"/>
      <c r="L18" s="278"/>
      <c r="M18" s="279"/>
    </row>
    <row r="19" spans="1:13" ht="18.75" customHeight="1" x14ac:dyDescent="0.25">
      <c r="A19" s="279"/>
      <c r="B19" s="278"/>
      <c r="C19" s="278"/>
      <c r="D19" s="278"/>
      <c r="E19" s="278"/>
      <c r="F19" s="278"/>
      <c r="G19" s="278"/>
      <c r="H19" s="278"/>
      <c r="I19" s="278"/>
      <c r="J19" s="278"/>
      <c r="K19" s="278"/>
      <c r="L19" s="278"/>
      <c r="M19" s="279"/>
    </row>
    <row r="20" spans="1:13" ht="18.75" customHeight="1" x14ac:dyDescent="0.25">
      <c r="A20" s="279"/>
      <c r="B20" s="278"/>
      <c r="C20" s="278"/>
      <c r="D20" s="278"/>
      <c r="E20" s="278"/>
      <c r="F20" s="278"/>
      <c r="G20" s="278"/>
      <c r="H20" s="278"/>
      <c r="I20" s="278"/>
      <c r="J20" s="278"/>
      <c r="K20" s="278"/>
      <c r="L20" s="278"/>
      <c r="M20" s="279"/>
    </row>
    <row r="21" spans="1:13" ht="18.75" customHeight="1" x14ac:dyDescent="0.25">
      <c r="A21" s="279"/>
      <c r="B21" s="278"/>
      <c r="C21" s="278"/>
      <c r="D21" s="278"/>
      <c r="E21" s="278"/>
      <c r="F21" s="278"/>
      <c r="G21" s="278"/>
      <c r="H21" s="278"/>
      <c r="I21" s="278"/>
      <c r="J21" s="278"/>
      <c r="K21" s="278"/>
      <c r="L21" s="278"/>
      <c r="M21" s="279"/>
    </row>
    <row r="22" spans="1:13" ht="18.75" customHeight="1" x14ac:dyDescent="0.25">
      <c r="A22" s="279"/>
      <c r="B22" s="278"/>
      <c r="C22" s="278"/>
      <c r="D22" s="278"/>
      <c r="E22" s="278"/>
      <c r="F22" s="278"/>
      <c r="G22" s="278"/>
      <c r="H22" s="278"/>
      <c r="I22" s="278"/>
      <c r="J22" s="278"/>
      <c r="K22" s="278"/>
      <c r="L22" s="278"/>
      <c r="M22" s="279"/>
    </row>
    <row r="23" spans="1:13" ht="18.75" customHeight="1" x14ac:dyDescent="0.25">
      <c r="A23" s="279"/>
      <c r="B23" s="278"/>
      <c r="C23" s="278"/>
      <c r="D23" s="278"/>
      <c r="E23" s="278"/>
      <c r="F23" s="278"/>
      <c r="G23" s="278"/>
      <c r="H23" s="278"/>
      <c r="I23" s="278"/>
      <c r="J23" s="278"/>
      <c r="K23" s="278"/>
      <c r="L23" s="278"/>
      <c r="M23" s="279"/>
    </row>
    <row r="24" spans="1:13" ht="18.75" customHeight="1" x14ac:dyDescent="0.25">
      <c r="A24" s="279"/>
      <c r="B24" s="278"/>
      <c r="C24" s="278"/>
      <c r="D24" s="278"/>
      <c r="E24" s="278"/>
      <c r="F24" s="278"/>
      <c r="G24" s="278"/>
      <c r="H24" s="278"/>
      <c r="I24" s="278"/>
      <c r="J24" s="278"/>
      <c r="K24" s="278"/>
      <c r="L24" s="278"/>
      <c r="M24" s="279"/>
    </row>
    <row r="25" spans="1:13" ht="148.5" customHeight="1" x14ac:dyDescent="0.25">
      <c r="A25" s="279"/>
      <c r="B25" s="279"/>
      <c r="C25" s="279"/>
      <c r="D25" s="279"/>
      <c r="E25" s="279"/>
      <c r="F25" s="279"/>
      <c r="G25" s="279"/>
      <c r="H25" s="279"/>
      <c r="I25" s="279"/>
      <c r="J25" s="279"/>
      <c r="K25" s="279"/>
      <c r="L25" s="279"/>
      <c r="M25" s="279"/>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1"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lpstr>'Non-GAAP Rec. NI to Adj. EBITDA'!Print_Area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2Q23 Historical Financials</dc:title>
  <dc:creator>FTI Consulting</dc:creator>
  <cp:lastModifiedBy>Healy, Megan</cp:lastModifiedBy>
  <cp:lastPrinted>2023-04-26T13:24:33Z</cp:lastPrinted>
  <dcterms:created xsi:type="dcterms:W3CDTF">2018-06-19T19:33:10Z</dcterms:created>
  <dcterms:modified xsi:type="dcterms:W3CDTF">2023-07-26T20:47:14Z</dcterms:modified>
</cp:coreProperties>
</file>