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fticonsulting-my.sharepoint.com/personal/megan_flynn_fticonsulting_com/Documents/Desktop/"/>
    </mc:Choice>
  </mc:AlternateContent>
  <xr:revisionPtr revIDLastSave="1" documentId="8_{59C2D87A-3C66-41B0-BFE3-08A2F4BBE7A5}" xr6:coauthVersionLast="47" xr6:coauthVersionMax="47" xr10:uidLastSave="{97CA2FB7-5A98-498D-B996-F734EE5655AE}"/>
  <bookViews>
    <workbookView xWindow="-108" yWindow="-108" windowWidth="23256" windowHeight="12456"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Consolidated'!$A$1:$AA$54</definedName>
    <definedName name="_xlnm.Print_Area" localSheetId="1">'Financials - Segment'!$A$1:$AA$43</definedName>
    <definedName name="_xlnm.Print_Area" localSheetId="2">'Metrics - Segment'!$A$1:$AA$29</definedName>
    <definedName name="_xlnm.Print_Area" localSheetId="3">'Non-GAAP Rec. NI to Adj. EBITDA'!$A$1:$AA$32</definedName>
    <definedName name="_xlnm.Print_Area" localSheetId="4">'Non-GAAP Rec. -Segment'!$A$1:$AA$54</definedName>
    <definedName name="TM1REBUILDOPTION">1</definedName>
    <definedName name="wrn.Final_Out." hidden="1">{#N/A,#N/A,TRUE,"Headcount";#N/A,#N/A,TRUE,"Comparison"}</definedName>
    <definedName name="wrn.mgr._.fcst." hidden="1">{#N/A,#N/A,FALSE,"MAIN"}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1" i="8" l="1"/>
  <c r="B34" i="8"/>
  <c r="B27" i="8"/>
  <c r="B20" i="8"/>
  <c r="B13" i="8"/>
  <c r="B32" i="7"/>
  <c r="B31" i="7"/>
  <c r="B30" i="7"/>
  <c r="B38" i="7"/>
  <c r="B35" i="7"/>
  <c r="B27" i="7"/>
  <c r="B26" i="7"/>
  <c r="B23" i="7"/>
  <c r="B22" i="7"/>
  <c r="B19" i="7"/>
  <c r="B18" i="7"/>
  <c r="B17" i="7"/>
  <c r="B14" i="7"/>
  <c r="B13" i="7"/>
  <c r="B10" i="7"/>
  <c r="B9" i="7"/>
  <c r="D38" i="7"/>
  <c r="D35" i="7"/>
  <c r="D41" i="8"/>
  <c r="D38" i="8"/>
  <c r="D34" i="8"/>
  <c r="D31" i="8"/>
  <c r="D27" i="8"/>
  <c r="D24" i="8"/>
  <c r="D20" i="8"/>
  <c r="D17" i="8"/>
  <c r="D13" i="8"/>
  <c r="D10" i="8"/>
  <c r="C41" i="8"/>
  <c r="C34" i="8"/>
  <c r="C27" i="8"/>
  <c r="C20" i="8"/>
  <c r="C38" i="8"/>
  <c r="C31" i="8"/>
  <c r="C24" i="8"/>
  <c r="C17" i="8"/>
  <c r="C13" i="8"/>
  <c r="C10" i="8"/>
  <c r="D32" i="7"/>
  <c r="D31" i="7"/>
  <c r="D30" i="7"/>
  <c r="D27" i="7"/>
  <c r="D26" i="7"/>
  <c r="D23" i="7"/>
  <c r="D22" i="7"/>
  <c r="D19" i="7"/>
  <c r="D18" i="7"/>
  <c r="D17" i="7"/>
  <c r="D14" i="7"/>
  <c r="D13" i="7"/>
  <c r="D10" i="7"/>
  <c r="D9" i="7"/>
  <c r="C38" i="7"/>
  <c r="C35" i="7"/>
  <c r="C31" i="7"/>
  <c r="C30" i="7"/>
  <c r="C26" i="7"/>
  <c r="C22" i="7"/>
  <c r="C18" i="7"/>
  <c r="C17" i="7"/>
  <c r="C13" i="7"/>
  <c r="C9" i="7"/>
  <c r="E41" i="8"/>
  <c r="E38" i="8"/>
  <c r="E34" i="8"/>
  <c r="E31" i="8"/>
  <c r="E27" i="8"/>
  <c r="E24" i="8"/>
  <c r="E20" i="8"/>
  <c r="E17" i="8"/>
  <c r="E13" i="8"/>
  <c r="E10" i="8"/>
  <c r="E38" i="7"/>
  <c r="E35" i="7"/>
  <c r="E32" i="7"/>
  <c r="E31" i="7"/>
  <c r="E30" i="7"/>
  <c r="E27" i="7"/>
  <c r="E26" i="7"/>
  <c r="E23" i="7"/>
  <c r="E22" i="7"/>
  <c r="E19" i="7"/>
  <c r="E18" i="7"/>
  <c r="E17" i="7"/>
  <c r="E14" i="7"/>
  <c r="E13" i="7"/>
  <c r="E10" i="7"/>
  <c r="E9" i="7"/>
  <c r="K28" i="7"/>
  <c r="F41" i="8"/>
  <c r="F38" i="8"/>
  <c r="F34" i="8"/>
  <c r="F31" i="8"/>
  <c r="F27" i="8"/>
  <c r="F24" i="8"/>
  <c r="F20" i="8"/>
  <c r="F17" i="8"/>
  <c r="F13" i="8"/>
  <c r="F10" i="8"/>
  <c r="F38" i="7"/>
  <c r="F35" i="7"/>
  <c r="F32" i="7"/>
  <c r="F31" i="7"/>
  <c r="F30" i="7"/>
  <c r="F27" i="7"/>
  <c r="F26" i="7"/>
  <c r="F23" i="7"/>
  <c r="F22" i="7"/>
  <c r="F19" i="7"/>
  <c r="F18" i="7"/>
  <c r="F17" i="7"/>
  <c r="F14" i="7"/>
  <c r="F13" i="7"/>
  <c r="F10" i="7"/>
  <c r="F9" i="7"/>
  <c r="I20" i="8"/>
  <c r="I27" i="8"/>
  <c r="I34" i="8"/>
  <c r="I41" i="8"/>
  <c r="I38" i="8"/>
  <c r="I31" i="8"/>
  <c r="I24" i="8"/>
  <c r="I17" i="8"/>
  <c r="I13" i="8"/>
  <c r="I10" i="8"/>
  <c r="H41" i="8"/>
  <c r="H34" i="8"/>
  <c r="H27" i="8"/>
  <c r="H20" i="8"/>
  <c r="H13" i="8"/>
  <c r="H38" i="8"/>
  <c r="H31" i="8"/>
  <c r="H24" i="8"/>
  <c r="H17" i="8"/>
  <c r="H10" i="8"/>
  <c r="I38" i="7"/>
  <c r="H38" i="7"/>
  <c r="I35" i="7"/>
  <c r="H35" i="7"/>
  <c r="I32" i="7"/>
  <c r="I31" i="7"/>
  <c r="H31" i="7"/>
  <c r="I30" i="7"/>
  <c r="H30" i="7"/>
  <c r="I27" i="7"/>
  <c r="I26" i="7"/>
  <c r="H26" i="7"/>
  <c r="I23" i="7"/>
  <c r="I22" i="7"/>
  <c r="H22" i="7"/>
  <c r="I19" i="7"/>
  <c r="I18" i="7"/>
  <c r="H18" i="7"/>
  <c r="I17" i="7"/>
  <c r="H17" i="7"/>
  <c r="I14" i="7"/>
  <c r="I13" i="7"/>
  <c r="H13" i="7"/>
  <c r="I10" i="7"/>
  <c r="I9" i="7"/>
  <c r="H9" i="7"/>
  <c r="J10" i="8"/>
  <c r="J41" i="8"/>
  <c r="J38" i="8"/>
  <c r="J34" i="8"/>
  <c r="J31" i="8"/>
  <c r="J27" i="8"/>
  <c r="J24" i="8"/>
  <c r="J20" i="8"/>
  <c r="J17" i="8"/>
  <c r="J13" i="8"/>
  <c r="J38" i="7"/>
  <c r="J35" i="7"/>
  <c r="J32" i="7"/>
  <c r="J31" i="7"/>
  <c r="J30" i="7"/>
  <c r="J27" i="7"/>
  <c r="J26" i="7"/>
  <c r="J23" i="7"/>
  <c r="J22" i="7"/>
  <c r="J19" i="7"/>
  <c r="J18" i="7"/>
  <c r="J17" i="7"/>
  <c r="J14" i="7"/>
  <c r="J13" i="7"/>
  <c r="J10" i="7"/>
  <c r="J9" i="7"/>
  <c r="K38" i="7"/>
  <c r="K35" i="7"/>
  <c r="K32" i="7"/>
  <c r="K31" i="7"/>
  <c r="K30" i="7"/>
  <c r="K27" i="7"/>
  <c r="K26" i="7"/>
  <c r="K23" i="7"/>
  <c r="K22" i="7"/>
  <c r="K19" i="7"/>
  <c r="K18" i="7"/>
  <c r="K17" i="7"/>
  <c r="K14" i="7"/>
  <c r="K13" i="7"/>
  <c r="K10" i="7"/>
  <c r="K9" i="7"/>
  <c r="L32" i="7"/>
  <c r="L19" i="7"/>
  <c r="L27" i="7"/>
  <c r="L23" i="7"/>
  <c r="L14" i="7"/>
  <c r="L10" i="7"/>
  <c r="L38" i="7"/>
  <c r="L35" i="7"/>
  <c r="L31" i="7"/>
  <c r="L30" i="7"/>
  <c r="L26" i="7"/>
  <c r="L22" i="7"/>
  <c r="L18" i="7"/>
  <c r="L17" i="7"/>
  <c r="L13" i="7"/>
  <c r="L9" i="7"/>
  <c r="M38" i="7"/>
  <c r="M35" i="7"/>
  <c r="M31" i="7"/>
  <c r="M30" i="7"/>
  <c r="M26" i="7"/>
  <c r="M22" i="7"/>
  <c r="M18" i="7"/>
  <c r="M17" i="7"/>
  <c r="M13" i="7"/>
  <c r="M9" i="7"/>
  <c r="N38" i="7"/>
  <c r="N35" i="7"/>
  <c r="N32" i="7"/>
  <c r="N31" i="7"/>
  <c r="N30" i="7"/>
  <c r="N27" i="7"/>
  <c r="N26" i="7"/>
  <c r="N23" i="7"/>
  <c r="N22" i="7"/>
  <c r="N19" i="7"/>
  <c r="N18" i="7"/>
  <c r="N17" i="7"/>
  <c r="N14" i="7"/>
  <c r="N13" i="7"/>
  <c r="N10" i="7"/>
  <c r="N9" i="7"/>
  <c r="O18" i="4"/>
  <c r="O38" i="7"/>
  <c r="O35" i="7"/>
  <c r="O32" i="7"/>
  <c r="O31" i="7"/>
  <c r="O30" i="7"/>
  <c r="O27" i="7"/>
  <c r="O26" i="7"/>
  <c r="O23" i="7"/>
  <c r="O22" i="7"/>
  <c r="O19" i="7"/>
  <c r="O18" i="7"/>
  <c r="O17" i="7"/>
  <c r="O14" i="7"/>
  <c r="O13" i="7"/>
  <c r="O10" i="7"/>
  <c r="O9" i="7"/>
  <c r="P30" i="7"/>
  <c r="P32" i="7"/>
  <c r="P31" i="7"/>
  <c r="P27" i="7"/>
  <c r="P23" i="7"/>
  <c r="P19" i="7"/>
  <c r="P18" i="7"/>
  <c r="P17" i="7"/>
  <c r="P14" i="7"/>
  <c r="P10" i="7"/>
  <c r="P18" i="4"/>
  <c r="P38" i="7"/>
  <c r="P35" i="7"/>
  <c r="P26" i="7"/>
  <c r="P22" i="7"/>
  <c r="P13" i="7"/>
  <c r="P9" i="7"/>
  <c r="Q32" i="7"/>
  <c r="Q18" i="4"/>
  <c r="Q27" i="7"/>
  <c r="Q19" i="7"/>
  <c r="Q23" i="7"/>
  <c r="Q17" i="7"/>
  <c r="Q14" i="7"/>
  <c r="Q38" i="7"/>
  <c r="Q35" i="7"/>
  <c r="Q31" i="7"/>
  <c r="Q30" i="7"/>
  <c r="Q26" i="7"/>
  <c r="Q22" i="7"/>
  <c r="Q18" i="7"/>
  <c r="Q13" i="7"/>
  <c r="Q9" i="7"/>
  <c r="S19" i="7"/>
  <c r="S17" i="7"/>
  <c r="R17" i="7"/>
  <c r="S18" i="7"/>
  <c r="R18" i="7"/>
  <c r="S38" i="7"/>
  <c r="S35" i="7"/>
  <c r="S26" i="7"/>
  <c r="R31" i="7"/>
  <c r="S30" i="7"/>
  <c r="R30" i="7"/>
  <c r="S32" i="7"/>
  <c r="R38" i="7"/>
  <c r="R35" i="7"/>
  <c r="R26" i="7"/>
  <c r="S23" i="7"/>
  <c r="R22" i="7"/>
  <c r="S14" i="7"/>
  <c r="S10" i="7"/>
  <c r="S31" i="7"/>
  <c r="S22" i="7"/>
  <c r="S13" i="7"/>
  <c r="S9" i="7"/>
  <c r="R13" i="7"/>
  <c r="R9" i="7"/>
  <c r="AA29" i="4"/>
  <c r="Z19" i="7"/>
</calcChain>
</file>

<file path=xl/sharedStrings.xml><?xml version="1.0" encoding="utf-8"?>
<sst xmlns="http://schemas.openxmlformats.org/spreadsheetml/2006/main" count="334" uniqueCount="115">
  <si>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</si>
  <si>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</si>
  <si>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</si>
  <si>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</si>
  <si>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</si>
  <si>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</si>
  <si>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</si>
  <si>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</si>
  <si>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</si>
  <si>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</si>
  <si>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</si>
  <si>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</si>
  <si>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</si>
  <si>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</si>
  <si>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</si>
  <si>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ECONOMIC CONSULTING</t>
  </si>
  <si>
    <t>TECHNOLOGY</t>
  </si>
  <si>
    <t>STRATEGIC COMMUNICATIONS</t>
  </si>
  <si>
    <t>SELECTED OPERATING DATA</t>
  </si>
  <si>
    <t>(All numbers in $000s, except for per share data)</t>
  </si>
  <si>
    <t>Interest expense</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</si>
  <si>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</si>
  <si>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</si>
  <si>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</si>
  <si>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</si>
  <si>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</si>
  <si>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</si>
  <si>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</si>
  <si>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</si>
  <si>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</si>
  <si>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</si>
  <si>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</si>
  <si>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</si>
  <si>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</si>
  <si>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</si>
  <si>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</si>
  <si>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</si>
  <si>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</si>
  <si>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</si>
  <si>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</si>
  <si>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</si>
  <si>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</si>
  <si>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</si>
  <si>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</si>
  <si>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</si>
  <si>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</si>
  <si>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</si>
  <si>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</si>
  <si>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</si>
  <si>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</si>
  <si>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</si>
  <si>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</si>
  <si>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</si>
  <si>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</si>
  <si>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</si>
  <si>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</si>
  <si>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</si>
  <si>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</si>
  <si>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</si>
  <si>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</si>
  <si>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</si>
  <si>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</si>
  <si>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</si>
  <si>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</si>
  <si>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</si>
  <si>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</si>
  <si>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</si>
  <si>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 xml:space="preserve">Weighted average number of common shares outstanding - diluted  </t>
  </si>
  <si>
    <t>Q1 2022</t>
  </si>
  <si>
    <t>Q2 2022</t>
  </si>
  <si>
    <t>Q3 2022</t>
  </si>
  <si>
    <t>Q4 2022</t>
  </si>
  <si>
    <t>FY2022</t>
  </si>
  <si>
    <t>Q1 2023</t>
  </si>
  <si>
    <t>Q2 2023</t>
  </si>
  <si>
    <t>Q3 2023</t>
  </si>
  <si>
    <r>
      <t xml:space="preserve">CORPORATE FINANCE &amp; RESTRUCTURING </t>
    </r>
    <r>
      <rPr>
        <b/>
        <vertAlign val="superscript"/>
        <sz val="12"/>
        <color rgb="FF000000"/>
        <rFont val="Calibri"/>
        <family val="2"/>
      </rPr>
      <t>(1)</t>
    </r>
  </si>
  <si>
    <r>
      <t xml:space="preserve">FORENSIC AND LITIGATION CONSULTING </t>
    </r>
    <r>
      <rPr>
        <b/>
        <vertAlign val="superscript"/>
        <sz val="12"/>
        <color rgb="FF000000"/>
        <rFont val="Calibri"/>
        <family val="2"/>
      </rPr>
      <t>(1)</t>
    </r>
  </si>
  <si>
    <r>
      <t xml:space="preserve">CORPORATE FINANCE &amp; RESTRUCTURING </t>
    </r>
    <r>
      <rPr>
        <b/>
        <vertAlign val="superscript"/>
        <sz val="12"/>
        <color rgb="FF000000"/>
        <rFont val="Calibri"/>
        <family val="2"/>
      </rPr>
      <t>(4)</t>
    </r>
  </si>
  <si>
    <r>
      <t xml:space="preserve">FORENSIC AND LITIGATION CONSULTING </t>
    </r>
    <r>
      <rPr>
        <b/>
        <vertAlign val="superscript"/>
        <sz val="12"/>
        <color rgb="FF000000"/>
        <rFont val="Calibri"/>
        <family val="2"/>
      </rPr>
      <t>(4)</t>
    </r>
  </si>
  <si>
    <r>
      <t xml:space="preserve">CORPORATE FINANCE &amp; RESTRUCTURING </t>
    </r>
    <r>
      <rPr>
        <b/>
        <vertAlign val="superscript"/>
        <sz val="12"/>
        <color rgb="FF000000"/>
        <rFont val="Calibri"/>
        <family val="2"/>
      </rPr>
      <t>(2)</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</si>
  <si>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</si>
  <si>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</si>
  <si>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</si>
  <si>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</si>
  <si>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</si>
  <si>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r>
      <t xml:space="preserve">Interest income and other </t>
    </r>
    <r>
      <rPr>
        <vertAlign val="superscript"/>
        <sz val="12"/>
        <color rgb="FF000000"/>
        <rFont val="Calibri"/>
        <family val="2"/>
      </rPr>
      <t>(4)</t>
    </r>
  </si>
  <si>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</si>
  <si>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</si>
  <si>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</si>
  <si>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</si>
  <si>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</si>
  <si>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Adjusted EBITDA </t>
    </r>
    <r>
      <rPr>
        <b/>
        <vertAlign val="superscript"/>
        <sz val="12"/>
        <color rgb="FF000000"/>
        <rFont val="Calibri"/>
        <family val="2"/>
      </rPr>
      <t>(1)(4)</t>
    </r>
  </si>
  <si>
    <r>
      <t xml:space="preserve">Segment Operating Income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</si>
  <si>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</si>
  <si>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</si>
  <si>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</si>
  <si>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t>Q1 2024</t>
  </si>
  <si>
    <t>Q2 2024</t>
  </si>
  <si>
    <r>
      <rPr>
        <vertAlign val="superscript"/>
        <sz val="12"/>
        <rFont val="Calibri"/>
        <family val="2"/>
      </rPr>
      <t>(1)</t>
    </r>
    <r>
      <rPr>
        <sz val="12"/>
        <rFont val="Calibri"/>
        <family val="2"/>
      </rPr>
      <t xml:space="preserve"> See “END NOTES: NON‐GAAP FINANCIAL MEASURES” for the definitions of Adjusted EBITDA and Adjusted Earnings per Diluted Share, which are non-GAAP financial measures.
</t>
    </r>
    <r>
      <rPr>
        <vertAlign val="superscript"/>
        <sz val="12"/>
        <rFont val="Calibri"/>
        <family val="2"/>
      </rPr>
      <t>(2)</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(3)</t>
    </r>
    <r>
      <rPr>
        <sz val="12"/>
        <rFont val="Calibri"/>
        <family val="2"/>
      </rPr>
      <t xml:space="preserve"> The Company adopted Accounting Standards Update 2020-06 and no longer recognizes non-cash interest expense on the 2023 Convertible Notes, effective January 1, 2022.</t>
    </r>
    <r>
      <rPr>
        <vertAlign val="superscript"/>
        <sz val="12"/>
        <rFont val="Calibri"/>
        <family val="2"/>
      </rPr>
      <t xml:space="preserve">
(4) </t>
    </r>
    <r>
      <rPr>
        <sz val="12"/>
        <rFont val="Calibri"/>
        <family val="2"/>
      </rPr>
      <t>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</si>
  <si>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Q3 2024</t>
  </si>
  <si>
    <r>
      <t xml:space="preserve">N/A - Not applicable
</t>
    </r>
    <r>
      <rPr>
        <vertAlign val="superscript"/>
        <sz val="12"/>
        <rFont val="Calibri"/>
        <family val="2"/>
      </rPr>
      <t xml:space="preserve">(1) </t>
    </r>
    <r>
      <rPr>
        <sz val="12"/>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rFont val="Calibri"/>
        <family val="2"/>
      </rPr>
      <t>(2)</t>
    </r>
    <r>
      <rPr>
        <sz val="12"/>
        <rFont val="Calibri"/>
        <family val="2"/>
      </rPr>
      <t xml:space="preserve"> Q/Q Growth Rate is the percentage increase or decrease of Revenues, Direct Costs, SG&amp;A, Operating income, Net income or Adjusted EBITDA compared to the prior sequential period.
</t>
    </r>
    <r>
      <rPr>
        <vertAlign val="superscript"/>
        <sz val="12"/>
        <rFont val="Calibri"/>
        <family val="2"/>
      </rPr>
      <t>(3)</t>
    </r>
    <r>
      <rPr>
        <sz val="12"/>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rFont val="Calibri"/>
        <family val="2"/>
      </rPr>
      <t>(4)</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(5)</t>
    </r>
    <r>
      <rPr>
        <sz val="12"/>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rFont val="Calibri"/>
        <family val="2"/>
      </rPr>
      <t>(6)</t>
    </r>
    <r>
      <rPr>
        <sz val="12"/>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rFont val="Calibri"/>
        <family val="2"/>
      </rPr>
      <t>(7)</t>
    </r>
    <r>
      <rPr>
        <sz val="12"/>
        <rFont val="Calibri"/>
        <family val="2"/>
      </rPr>
      <t xml:space="preserve"> Total debt excludes the impact of unamortized deferred issuance costs and unamortized deferred debt discount related to the Company's 2.0% convertible senior notes due 2023 (“2023 Convertible Notes”), which were settled in August 2023. The Company adopted Accounting Standards Update 2020-06 and there is no longer a deferred debt discount and related amortization on the 2023 Convertible Notes effective January 1, 2022.
</t>
    </r>
    <r>
      <rPr>
        <vertAlign val="superscript"/>
        <sz val="12"/>
        <rFont val="Calibri"/>
        <family val="2"/>
      </rPr>
      <t>(8)</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</si>
  <si>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FY2024</t>
  </si>
  <si>
    <t>Q4 2024</t>
  </si>
  <si>
    <t>Billable Headcount (as of period end)</t>
  </si>
  <si>
    <t>Depreciation of property and equipment</t>
  </si>
  <si>
    <r>
      <t xml:space="preserve">Adjusted Segment EBITDA </t>
    </r>
    <r>
      <rPr>
        <b/>
        <vertAlign val="superscript"/>
        <sz val="12"/>
        <color rgb="FF000000"/>
        <rFont val="Calibri"/>
        <family val="2"/>
      </rPr>
      <t>(1)(3)</t>
    </r>
  </si>
  <si>
    <r>
      <t xml:space="preserve">Adjusted Segment EBITDA </t>
    </r>
    <r>
      <rPr>
        <b/>
        <vertAlign val="superscript"/>
        <sz val="12"/>
        <color rgb="FF000000"/>
        <rFont val="Calibri"/>
        <family val="2"/>
      </rPr>
      <t>(2)(3)</t>
    </r>
  </si>
  <si>
    <r>
      <t xml:space="preserve">Adjusted Segment EBITDA Margin </t>
    </r>
    <r>
      <rPr>
        <vertAlign val="superscript"/>
        <sz val="12"/>
        <color rgb="FF000000"/>
        <rFont val="Calibri"/>
        <family val="2"/>
      </rPr>
      <t>(3)</t>
    </r>
  </si>
  <si>
    <r>
      <rPr>
        <vertAlign val="superscript"/>
        <sz val="12"/>
        <rFont val="Calibri"/>
        <family val="2"/>
      </rPr>
      <t xml:space="preserve">(1) </t>
    </r>
    <r>
      <rPr>
        <sz val="12"/>
        <rFont val="Calibri"/>
        <family val="2"/>
      </rPr>
      <t>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t>
    </r>
    <r>
      <rPr>
        <vertAlign val="superscript"/>
        <sz val="12"/>
        <rFont val="Calibri"/>
        <family val="2"/>
      </rPr>
      <t xml:space="preserve">
(2)</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
</t>
    </r>
    <r>
      <rPr>
        <vertAlign val="superscript"/>
        <sz val="12"/>
        <rFont val="Calibri"/>
        <family val="2"/>
      </rPr>
      <t>(3)</t>
    </r>
    <r>
      <rPr>
        <sz val="12"/>
        <rFont val="Calibri"/>
        <family val="2"/>
      </rPr>
      <t xml:space="preserve"> See “RECONCILIATION OF SEGMENT OPERATING INCOME (LOSS) TO ADJUSTED SEGMENT EBITDA” and “END NOTES: NON‐GAAP FINANCIAL MEASURES” for the reconciliation and definition of Adjusted Segment EBITDA, which is a non-GAAP measure, to the most directly comparable GAAP financial measure and for the definition of Adjusted EBITDA Margin, which is a non‐GAAP financial measure.</t>
    </r>
  </si>
  <si>
    <r>
      <rPr>
        <vertAlign val="superscript"/>
        <sz val="12"/>
        <rFont val="Calibri"/>
        <family val="2"/>
      </rPr>
      <t>(1)</t>
    </r>
    <r>
      <rPr>
        <sz val="12"/>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rFont val="Calibri"/>
        <family val="2"/>
      </rPr>
      <t>(2)</t>
    </r>
    <r>
      <rPr>
        <sz val="12"/>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rFont val="Calibri"/>
        <family val="2"/>
      </rPr>
      <t>(3)</t>
    </r>
    <r>
      <rPr>
        <sz val="12"/>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rFont val="Calibri"/>
        <family val="2"/>
      </rPr>
      <t>(4)</t>
    </r>
    <r>
      <rPr>
        <sz val="12"/>
        <rFont val="Calibri"/>
        <family val="2"/>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t>
    </r>
  </si>
  <si>
    <r>
      <rPr>
        <vertAlign val="superscript"/>
        <sz val="12"/>
        <rFont val="Calibri"/>
        <family val="2"/>
        <scheme val="minor"/>
      </rPr>
      <t>(1)</t>
    </r>
    <r>
      <rPr>
        <sz val="12"/>
        <rFont val="Calibri"/>
        <family val="2"/>
        <scheme val="minor"/>
      </rPr>
      <t xml:space="preserve"> See “END NOTES: NON‐GAAP FINANCIAL MEASURES” for the definitions of Adjusted Segment EBITDA and Adjusted EBITDA, which are non‐GAAP financial measures.
</t>
    </r>
    <r>
      <rPr>
        <vertAlign val="superscript"/>
        <sz val="12"/>
        <rFont val="Calibri"/>
        <family val="2"/>
        <scheme val="minor"/>
      </rPr>
      <t>(2)</t>
    </r>
    <r>
      <rPr>
        <sz val="12"/>
        <rFont val="Calibri"/>
        <family val="2"/>
        <scheme val="minor"/>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
</t>
    </r>
    <r>
      <rPr>
        <vertAlign val="superscript"/>
        <sz val="12"/>
        <rFont val="Calibri"/>
        <family val="2"/>
        <scheme val="minor"/>
      </rPr>
      <t>(3)</t>
    </r>
    <r>
      <rPr>
        <sz val="12"/>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</si>
  <si>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Q1 2025</t>
  </si>
  <si>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Segment EBITDA
    •      Adjusted EBITDA
    •      Adjusted EBITDA Margin 
    •      Adjusted Net Income
    •      Adjusted Earnings per Diluted Share
    •      Free Cash Flow
We have included the definition of Segment Operating Income, which is a GAAP financial measure,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which is a non-GAAP financial measure. We define Adjusted Segment EBITDA as Segment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define Adjusted EBITDA Margin, which is a non-GAAP financial measure, as Adjusted EBITDA as a percentage of total revenues. We believe that these non-GAAP financial measures,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these non-GAAP financial measures, considered along with corresponding GAAP financial measures, provide management and investors with useful supplemental information.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non-cash interest expense on convertible notes, the gain or loss on sale of a business and losses on early extinguishment of debt.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useful supplemental information on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useful supplemental information on the Company’s ability to generate cash for ongoing business operations and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Consolidated Statements of Comprehensive Income and Consolidated Statements of Cash Flows.</t>
  </si>
  <si>
    <r>
      <t xml:space="preserve">Segment Operating Income </t>
    </r>
    <r>
      <rPr>
        <b/>
        <vertAlign val="superscript"/>
        <sz val="12"/>
        <color rgb="FF000000"/>
        <rFont val="Calibri"/>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</si>
</sst>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6"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
      <vertAlign val="superscript"/>
      <sz val="12"/>
      <name val="Calibri"/>
      <family val="2"/>
    </font>
    <font>
      <vertAlign val="superscript"/>
      <sz val="12"/>
      <name val="Calibri"/>
      <family val="2"/>
      <scheme val="minor"/>
    </font>
    <font>
      <sz val="12"/>
      <name val="Calibri"/>
      <family val="2"/>
      <scheme val="minor"/>
    </font>
    <font>
      <i/>
      <sz val="12"/>
      <name val="Calibri"/>
      <family val="2"/>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7" fillId="0" borderId="0"/>
    <xf numFmtId="0" fontId="37" fillId="0" borderId="0"/>
    <xf numFmtId="0" fontId="38" fillId="2" borderId="0">
      <alignment horizontal="left"/>
    </xf>
    <xf numFmtId="0" fontId="39" fillId="3" borderId="3">
      <alignment horizontal="center"/>
    </xf>
    <xf numFmtId="0" fontId="40" fillId="3" borderId="0"/>
    <xf numFmtId="0" fontId="40" fillId="3" borderId="0"/>
    <xf numFmtId="0" fontId="40" fillId="3" borderId="4"/>
    <xf numFmtId="0" fontId="40" fillId="3" borderId="5"/>
    <xf numFmtId="176" fontId="40" fillId="3" borderId="0"/>
    <xf numFmtId="176" fontId="40" fillId="3" borderId="4"/>
    <xf numFmtId="176" fontId="40" fillId="3" borderId="5"/>
    <xf numFmtId="177" fontId="40" fillId="3" borderId="0"/>
    <xf numFmtId="177" fontId="40" fillId="3" borderId="4"/>
    <xf numFmtId="177" fontId="40" fillId="3" borderId="5"/>
    <xf numFmtId="178" fontId="41" fillId="3" borderId="0"/>
    <xf numFmtId="178" fontId="41" fillId="3" borderId="4"/>
    <xf numFmtId="178" fontId="41" fillId="3" borderId="5"/>
  </cellStyleXfs>
  <cellXfs count="221">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0" fillId="0" borderId="0" xfId="0" applyAlignment="1">
      <alignment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applyBorder="1" applyAlignment="1"/>
    <xf numFmtId="0" fontId="14" fillId="0" borderId="0" xfId="0" applyFont="1" applyAlignment="1">
      <alignment wrapText="1"/>
    </xf>
    <xf numFmtId="0" fontId="14" fillId="0" borderId="0" xfId="0" applyFont="1" applyAlignment="1">
      <alignment vertical="top" wrapText="1"/>
    </xf>
    <xf numFmtId="0" fontId="10" fillId="0" borderId="0" xfId="0" applyFont="1" applyBorder="1" applyAlignment="1">
      <alignment horizontal="left"/>
    </xf>
    <xf numFmtId="0" fontId="0" fillId="0" borderId="0" xfId="0" applyAlignment="1">
      <alignment wrapText="1"/>
    </xf>
    <xf numFmtId="0" fontId="0" fillId="0" borderId="0" xfId="0" applyAlignment="1">
      <alignment wrapText="1"/>
    </xf>
    <xf numFmtId="0" fontId="14"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Border="1" applyAlignment="1">
      <alignment horizontal="left"/>
    </xf>
    <xf numFmtId="0" fontId="13" fillId="0" borderId="0" xfId="0" applyFont="1" applyBorder="1" applyAlignment="1">
      <alignment wrapText="1"/>
    </xf>
    <xf numFmtId="0" fontId="0" fillId="0" borderId="0" xfId="0" applyBorder="1" applyAlignment="1">
      <alignment wrapText="1"/>
    </xf>
    <xf numFmtId="0" fontId="18" fillId="0" borderId="6" xfId="0" applyFont="1" applyFill="1" applyBorder="1" applyAlignment="1">
      <alignment horizontal="center" wrapText="1"/>
    </xf>
    <xf numFmtId="165" fontId="14" fillId="0" borderId="0" xfId="0" applyNumberFormat="1" applyFont="1" applyBorder="1" applyAlignment="1"/>
    <xf numFmtId="166" fontId="14" fillId="0" borderId="0" xfId="0" applyNumberFormat="1" applyFont="1" applyBorder="1" applyAlignment="1"/>
    <xf numFmtId="0" fontId="10" fillId="0" borderId="0" xfId="0" applyFont="1" applyBorder="1" applyAlignment="1">
      <alignment wrapText="1"/>
    </xf>
    <xf numFmtId="165" fontId="17" fillId="0" borderId="0" xfId="0" applyNumberFormat="1" applyFont="1" applyBorder="1" applyAlignment="1"/>
    <xf numFmtId="171" fontId="14" fillId="0" borderId="0" xfId="3" applyNumberFormat="1" applyFont="1" applyBorder="1" applyAlignment="1"/>
    <xf numFmtId="44" fontId="12" fillId="0" borderId="0" xfId="0" applyNumberFormat="1" applyFont="1" applyBorder="1" applyAlignment="1"/>
    <xf numFmtId="169" fontId="14" fillId="0" borderId="0" xfId="0" applyNumberFormat="1" applyFont="1" applyBorder="1" applyAlignment="1"/>
    <xf numFmtId="1" fontId="14" fillId="0" borderId="0" xfId="0" applyNumberFormat="1" applyFont="1" applyBorder="1" applyAlignme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6" fillId="0" borderId="0" xfId="0" applyFont="1" applyAlignment="1">
      <alignment wrapText="1"/>
    </xf>
    <xf numFmtId="0" fontId="27" fillId="5" borderId="6" xfId="0" applyFont="1" applyFill="1" applyBorder="1" applyAlignment="1">
      <alignment horizontal="center" wrapText="1"/>
    </xf>
    <xf numFmtId="0" fontId="27" fillId="0" borderId="6" xfId="0" applyFont="1" applyFill="1" applyBorder="1" applyAlignment="1">
      <alignment horizontal="center" wrapText="1"/>
    </xf>
    <xf numFmtId="0" fontId="28" fillId="5" borderId="0" xfId="0" applyFont="1" applyFill="1" applyBorder="1" applyAlignment="1">
      <alignment horizontal="left"/>
    </xf>
    <xf numFmtId="0" fontId="29" fillId="0" borderId="0" xfId="0" applyFont="1" applyAlignment="1">
      <alignment wrapText="1"/>
    </xf>
    <xf numFmtId="0" fontId="28" fillId="0" borderId="0" xfId="0" applyFont="1" applyAlignment="1">
      <alignment horizontal="left"/>
    </xf>
    <xf numFmtId="169" fontId="30" fillId="5" borderId="0" xfId="0" applyNumberFormat="1" applyFont="1" applyFill="1" applyBorder="1" applyAlignment="1">
      <alignment horizontal="right"/>
    </xf>
    <xf numFmtId="169" fontId="30" fillId="0" borderId="0" xfId="0" applyNumberFormat="1" applyFont="1" applyBorder="1" applyAlignment="1"/>
    <xf numFmtId="171" fontId="28" fillId="5" borderId="0" xfId="3" applyNumberFormat="1" applyFont="1" applyFill="1" applyBorder="1" applyAlignment="1"/>
    <xf numFmtId="171" fontId="28" fillId="0" borderId="0" xfId="3" applyNumberFormat="1" applyFont="1" applyBorder="1" applyAlignment="1"/>
    <xf numFmtId="0" fontId="28" fillId="5" borderId="0" xfId="0" applyFont="1" applyFill="1" applyBorder="1" applyAlignment="1">
      <alignment horizontal="right" wrapText="1"/>
    </xf>
    <xf numFmtId="0" fontId="28" fillId="0" borderId="0" xfId="0" applyFont="1" applyBorder="1" applyAlignment="1">
      <alignment wrapText="1"/>
    </xf>
    <xf numFmtId="165" fontId="28" fillId="5" borderId="0" xfId="0" applyNumberFormat="1" applyFont="1" applyFill="1" applyBorder="1" applyAlignment="1"/>
    <xf numFmtId="165" fontId="28" fillId="0" borderId="0" xfId="0" applyNumberFormat="1" applyFont="1" applyBorder="1" applyAlignment="1"/>
    <xf numFmtId="44" fontId="30" fillId="5" borderId="0" xfId="0" applyNumberFormat="1" applyFont="1" applyFill="1" applyBorder="1" applyAlignment="1"/>
    <xf numFmtId="44" fontId="30" fillId="0" borderId="0" xfId="0" applyNumberFormat="1" applyFont="1" applyBorder="1" applyAlignment="1"/>
    <xf numFmtId="170" fontId="30" fillId="5" borderId="0" xfId="1" applyNumberFormat="1" applyFont="1" applyFill="1" applyBorder="1" applyAlignment="1">
      <alignment horizontal="right"/>
    </xf>
    <xf numFmtId="170" fontId="30" fillId="0" borderId="0" xfId="1" applyNumberFormat="1" applyFont="1" applyBorder="1" applyAlignment="1"/>
    <xf numFmtId="169" fontId="28" fillId="5" borderId="0" xfId="0" applyNumberFormat="1" applyFont="1" applyFill="1" applyBorder="1" applyAlignment="1"/>
    <xf numFmtId="169" fontId="28" fillId="0" borderId="0" xfId="0" applyNumberFormat="1" applyFont="1" applyBorder="1" applyAlignment="1"/>
    <xf numFmtId="1" fontId="28" fillId="5" borderId="0" xfId="0" applyNumberFormat="1" applyFont="1" applyFill="1" applyBorder="1" applyAlignment="1"/>
    <xf numFmtId="1" fontId="28" fillId="0" borderId="0" xfId="0" applyNumberFormat="1" applyFont="1" applyBorder="1" applyAlignment="1"/>
    <xf numFmtId="171" fontId="0" fillId="0" borderId="0" xfId="3" applyNumberFormat="1" applyFont="1" applyAlignment="1">
      <alignment wrapText="1"/>
    </xf>
    <xf numFmtId="172" fontId="14" fillId="0" borderId="0" xfId="0" applyNumberFormat="1" applyFont="1" applyBorder="1" applyAlignment="1"/>
    <xf numFmtId="172" fontId="30" fillId="0" borderId="0" xfId="0" applyNumberFormat="1" applyFont="1" applyBorder="1" applyAlignment="1"/>
    <xf numFmtId="172" fontId="28" fillId="0" borderId="0" xfId="0" applyNumberFormat="1" applyFont="1" applyBorder="1" applyAlignment="1"/>
    <xf numFmtId="0" fontId="13" fillId="0" borderId="0" xfId="0" applyFont="1" applyAlignment="1">
      <alignment wrapText="1"/>
    </xf>
    <xf numFmtId="0" fontId="31" fillId="0" borderId="0" xfId="0" applyFont="1" applyAlignment="1">
      <alignment wrapText="1"/>
    </xf>
    <xf numFmtId="0" fontId="30" fillId="0" borderId="0" xfId="0" applyFont="1" applyAlignment="1">
      <alignment wrapText="1"/>
    </xf>
    <xf numFmtId="169" fontId="30" fillId="5" borderId="0" xfId="0" applyNumberFormat="1" applyFont="1" applyFill="1" applyBorder="1" applyAlignment="1"/>
    <xf numFmtId="169" fontId="12" fillId="0" borderId="0" xfId="0" applyNumberFormat="1" applyFont="1" applyAlignment="1"/>
    <xf numFmtId="169" fontId="30" fillId="0" borderId="0" xfId="0" applyNumberFormat="1" applyFont="1" applyAlignment="1"/>
    <xf numFmtId="171" fontId="28" fillId="5" borderId="0" xfId="3" applyNumberFormat="1" applyFont="1" applyFill="1" applyBorder="1" applyAlignment="1">
      <alignment horizontal="right"/>
    </xf>
    <xf numFmtId="171" fontId="28" fillId="0" borderId="0" xfId="3" applyNumberFormat="1" applyFont="1" applyAlignment="1">
      <alignment horizontal="right"/>
    </xf>
    <xf numFmtId="171" fontId="14" fillId="0" borderId="0" xfId="3" applyNumberFormat="1" applyFont="1" applyAlignment="1">
      <alignment horizontal="right"/>
    </xf>
    <xf numFmtId="165" fontId="14" fillId="0" borderId="0" xfId="0" applyNumberFormat="1" applyFont="1" applyAlignment="1"/>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0" fillId="0" borderId="0" xfId="0" applyFont="1" applyAlignment="1">
      <alignment wrapText="1"/>
    </xf>
    <xf numFmtId="0" fontId="31" fillId="0" borderId="0" xfId="0" applyFont="1" applyBorder="1" applyAlignment="1">
      <alignment wrapText="1"/>
    </xf>
    <xf numFmtId="0" fontId="12" fillId="0" borderId="0" xfId="0" applyFont="1" applyAlignment="1">
      <alignment vertical="top" wrapText="1"/>
    </xf>
    <xf numFmtId="0" fontId="28" fillId="0" borderId="0" xfId="0" applyFont="1" applyBorder="1" applyAlignment="1">
      <alignment horizontal="left"/>
    </xf>
    <xf numFmtId="170" fontId="28" fillId="5" borderId="0" xfId="1" applyNumberFormat="1" applyFont="1" applyFill="1" applyBorder="1" applyAlignment="1"/>
    <xf numFmtId="170" fontId="14" fillId="0" borderId="0" xfId="1" applyNumberFormat="1" applyFont="1" applyBorder="1" applyAlignment="1"/>
    <xf numFmtId="170" fontId="28" fillId="0" borderId="0" xfId="1" applyNumberFormat="1" applyFont="1" applyBorder="1" applyAlignment="1"/>
    <xf numFmtId="9" fontId="28" fillId="5" borderId="0" xfId="3" applyFont="1" applyFill="1" applyBorder="1" applyAlignment="1"/>
    <xf numFmtId="9" fontId="14" fillId="0" borderId="0" xfId="0" applyNumberFormat="1" applyFont="1" applyBorder="1" applyAlignment="1">
      <alignment vertical="center" wrapText="1"/>
    </xf>
    <xf numFmtId="9" fontId="28" fillId="0" borderId="0" xfId="0" applyNumberFormat="1" applyFont="1" applyBorder="1" applyAlignment="1">
      <alignment vertical="center" wrapText="1"/>
    </xf>
    <xf numFmtId="0" fontId="10" fillId="0" borderId="0" xfId="0" applyFont="1" applyAlignment="1">
      <alignment horizontal="left" vertical="top"/>
    </xf>
    <xf numFmtId="0" fontId="28" fillId="0" borderId="0" xfId="0" applyFont="1" applyAlignment="1">
      <alignment wrapText="1"/>
    </xf>
    <xf numFmtId="0" fontId="10" fillId="0" borderId="0" xfId="4" applyFont="1" applyBorder="1" applyAlignment="1">
      <alignment wrapText="1"/>
    </xf>
    <xf numFmtId="0" fontId="23" fillId="0" borderId="0" xfId="0" applyFont="1" applyAlignment="1">
      <alignment vertical="top" wrapText="1"/>
    </xf>
    <xf numFmtId="0" fontId="28" fillId="5" borderId="0" xfId="0" applyFont="1" applyFill="1" applyBorder="1" applyAlignment="1">
      <alignment horizontal="left" vertical="top"/>
    </xf>
    <xf numFmtId="0" fontId="13" fillId="0" borderId="0" xfId="0" applyFont="1" applyBorder="1" applyAlignment="1">
      <alignment vertical="top" wrapText="1"/>
    </xf>
    <xf numFmtId="0" fontId="29" fillId="0" borderId="0" xfId="0" applyFont="1" applyAlignment="1">
      <alignment vertical="top" wrapText="1"/>
    </xf>
    <xf numFmtId="0" fontId="10" fillId="0" borderId="0" xfId="4" applyFont="1" applyBorder="1" applyAlignment="1">
      <alignment horizontal="left" vertical="top"/>
    </xf>
    <xf numFmtId="0" fontId="10" fillId="0" borderId="0" xfId="0" applyFont="1" applyBorder="1" applyAlignment="1">
      <alignment horizontal="left" vertical="top"/>
    </xf>
    <xf numFmtId="0" fontId="28" fillId="0" borderId="0" xfId="0" applyFont="1" applyAlignment="1">
      <alignment horizontal="left" vertical="top"/>
    </xf>
    <xf numFmtId="0" fontId="12" fillId="0" borderId="0" xfId="0" applyFont="1" applyAlignment="1">
      <alignment vertical="center" wrapText="1"/>
    </xf>
    <xf numFmtId="169" fontId="30" fillId="5" borderId="0" xfId="0" applyNumberFormat="1" applyFont="1" applyFill="1" applyBorder="1" applyAlignment="1">
      <alignment vertical="top"/>
    </xf>
    <xf numFmtId="172" fontId="32" fillId="0" borderId="0" xfId="0" applyNumberFormat="1" applyFont="1" applyBorder="1" applyAlignment="1">
      <alignment vertical="top"/>
    </xf>
    <xf numFmtId="172" fontId="12" fillId="0" borderId="0" xfId="0" applyNumberFormat="1" applyFont="1" applyBorder="1" applyAlignment="1">
      <alignment vertical="top"/>
    </xf>
    <xf numFmtId="172" fontId="30" fillId="0" borderId="0" xfId="4" applyNumberFormat="1" applyFont="1" applyBorder="1" applyAlignment="1">
      <alignment vertical="top"/>
    </xf>
    <xf numFmtId="172" fontId="12" fillId="0" borderId="0" xfId="4" applyNumberFormat="1" applyFont="1" applyBorder="1" applyAlignment="1">
      <alignment vertical="top"/>
    </xf>
    <xf numFmtId="0" fontId="14" fillId="0" borderId="0" xfId="0" applyFont="1" applyAlignment="1">
      <alignment vertical="center" wrapText="1"/>
    </xf>
    <xf numFmtId="170" fontId="28" fillId="5" borderId="0" xfId="0" applyNumberFormat="1" applyFont="1" applyFill="1" applyBorder="1" applyAlignment="1">
      <alignment vertical="top"/>
    </xf>
    <xf numFmtId="173" fontId="33" fillId="0" borderId="0" xfId="0" applyNumberFormat="1" applyFont="1" applyBorder="1" applyAlignment="1">
      <alignment vertical="top"/>
    </xf>
    <xf numFmtId="173" fontId="14" fillId="0" borderId="0" xfId="0" applyNumberFormat="1" applyFont="1" applyBorder="1" applyAlignment="1">
      <alignment vertical="top"/>
    </xf>
    <xf numFmtId="173" fontId="28" fillId="0" borderId="0" xfId="4" applyNumberFormat="1" applyFont="1" applyBorder="1" applyAlignment="1">
      <alignment vertical="top"/>
    </xf>
    <xf numFmtId="173" fontId="14" fillId="0" borderId="0" xfId="4" applyNumberFormat="1" applyFont="1" applyBorder="1" applyAlignment="1">
      <alignment vertical="top"/>
    </xf>
    <xf numFmtId="167" fontId="28" fillId="5" borderId="0" xfId="0" applyNumberFormat="1" applyFont="1" applyFill="1" applyBorder="1" applyAlignment="1">
      <alignment vertical="top"/>
    </xf>
    <xf numFmtId="0" fontId="14" fillId="0" borderId="0" xfId="0" applyFont="1" applyFill="1" applyAlignment="1">
      <alignment vertical="center" wrapText="1"/>
    </xf>
    <xf numFmtId="169" fontId="30" fillId="5" borderId="1" xfId="0" applyNumberFormat="1" applyFont="1" applyFill="1" applyBorder="1" applyAlignment="1">
      <alignment vertical="top"/>
    </xf>
    <xf numFmtId="172" fontId="32" fillId="0" borderId="1" xfId="0" applyNumberFormat="1" applyFont="1" applyBorder="1" applyAlignment="1">
      <alignment vertical="top"/>
    </xf>
    <xf numFmtId="172" fontId="12" fillId="0" borderId="1" xfId="0" applyNumberFormat="1" applyFont="1" applyBorder="1" applyAlignment="1">
      <alignment vertical="top"/>
    </xf>
    <xf numFmtId="172" fontId="30" fillId="0" borderId="1" xfId="4" applyNumberFormat="1" applyFont="1" applyBorder="1" applyAlignment="1">
      <alignment vertical="top"/>
    </xf>
    <xf numFmtId="172" fontId="12" fillId="0" borderId="1" xfId="4" applyNumberFormat="1" applyFont="1" applyBorder="1" applyAlignment="1">
      <alignment vertical="top"/>
    </xf>
    <xf numFmtId="0" fontId="33" fillId="0" borderId="0" xfId="0" applyFont="1" applyBorder="1" applyAlignment="1">
      <alignment horizontal="left" vertical="top"/>
    </xf>
    <xf numFmtId="44" fontId="30" fillId="5" borderId="0" xfId="0" applyNumberFormat="1" applyFont="1" applyFill="1" applyBorder="1" applyAlignment="1">
      <alignment vertical="top"/>
    </xf>
    <xf numFmtId="174" fontId="32" fillId="0" borderId="0" xfId="0" applyNumberFormat="1" applyFont="1" applyBorder="1" applyAlignment="1">
      <alignment vertical="top"/>
    </xf>
    <xf numFmtId="174" fontId="12" fillId="0" borderId="0" xfId="0" applyNumberFormat="1" applyFont="1" applyBorder="1" applyAlignment="1">
      <alignment vertical="top"/>
    </xf>
    <xf numFmtId="174" fontId="30" fillId="0" borderId="0" xfId="4" applyNumberFormat="1" applyFont="1" applyBorder="1" applyAlignment="1">
      <alignment vertical="top"/>
    </xf>
    <xf numFmtId="174" fontId="12" fillId="0" borderId="0" xfId="4" applyNumberFormat="1" applyFont="1" applyBorder="1" applyAlignment="1">
      <alignment vertical="top"/>
    </xf>
    <xf numFmtId="175" fontId="33" fillId="0" borderId="0" xfId="0" applyNumberFormat="1" applyFont="1" applyBorder="1" applyAlignment="1">
      <alignment vertical="top"/>
    </xf>
    <xf numFmtId="175" fontId="14" fillId="0" borderId="0" xfId="0" applyNumberFormat="1" applyFont="1" applyBorder="1" applyAlignment="1">
      <alignment vertical="top"/>
    </xf>
    <xf numFmtId="175" fontId="28" fillId="0" borderId="0" xfId="4" applyNumberFormat="1" applyFont="1" applyBorder="1" applyAlignment="1">
      <alignment vertical="top"/>
    </xf>
    <xf numFmtId="175" fontId="14" fillId="0" borderId="0" xfId="4" applyNumberFormat="1" applyFont="1" applyBorder="1" applyAlignment="1">
      <alignment vertical="top"/>
    </xf>
    <xf numFmtId="175" fontId="28" fillId="5" borderId="0" xfId="4" applyNumberFormat="1" applyFont="1" applyFill="1" applyBorder="1" applyAlignment="1">
      <alignment vertical="top"/>
    </xf>
    <xf numFmtId="168" fontId="28" fillId="5" borderId="0" xfId="0" applyNumberFormat="1" applyFont="1" applyFill="1" applyBorder="1" applyAlignment="1">
      <alignment vertical="top"/>
    </xf>
    <xf numFmtId="168" fontId="28" fillId="5" borderId="0" xfId="0" applyNumberFormat="1" applyFont="1" applyFill="1" applyBorder="1" applyAlignment="1"/>
    <xf numFmtId="175" fontId="33" fillId="0" borderId="0" xfId="0" applyNumberFormat="1" applyFont="1" applyBorder="1" applyAlignment="1"/>
    <xf numFmtId="175" fontId="14" fillId="0" borderId="0" xfId="0" applyNumberFormat="1" applyFont="1" applyBorder="1" applyAlignment="1"/>
    <xf numFmtId="175" fontId="28" fillId="0" borderId="0" xfId="4" applyNumberFormat="1" applyFont="1" applyBorder="1" applyAlignment="1"/>
    <xf numFmtId="175" fontId="14" fillId="0" borderId="0" xfId="4" applyNumberFormat="1" applyFont="1" applyBorder="1" applyAlignment="1"/>
    <xf numFmtId="44" fontId="30" fillId="5" borderId="1" xfId="0" applyNumberFormat="1" applyFont="1" applyFill="1" applyBorder="1" applyAlignment="1">
      <alignment vertical="top"/>
    </xf>
    <xf numFmtId="174" fontId="32" fillId="0" borderId="1" xfId="0" applyNumberFormat="1" applyFont="1" applyBorder="1" applyAlignment="1">
      <alignment vertical="top"/>
    </xf>
    <xf numFmtId="174" fontId="12" fillId="0" borderId="1" xfId="0" applyNumberFormat="1" applyFont="1" applyBorder="1" applyAlignment="1">
      <alignment vertical="top"/>
    </xf>
    <xf numFmtId="174" fontId="30" fillId="0" borderId="1" xfId="4" applyNumberFormat="1" applyFont="1" applyBorder="1" applyAlignment="1">
      <alignment vertical="top"/>
    </xf>
    <xf numFmtId="174" fontId="12" fillId="0" borderId="1" xfId="4"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Fill="1" applyBorder="1" applyAlignment="1">
      <alignment horizontal="center" wrapText="1"/>
    </xf>
    <xf numFmtId="0" fontId="35" fillId="0" borderId="6" xfId="0" applyFont="1" applyFill="1" applyBorder="1" applyAlignment="1">
      <alignment horizontal="center" wrapText="1"/>
    </xf>
    <xf numFmtId="0" fontId="28" fillId="5" borderId="0" xfId="0" applyFont="1" applyFill="1" applyBorder="1" applyAlignment="1" applyProtection="1">
      <alignment horizontal="left"/>
      <protection locked="0"/>
    </xf>
    <xf numFmtId="0" fontId="10" fillId="0" borderId="0" xfId="0" applyFont="1" applyBorder="1" applyAlignment="1" applyProtection="1">
      <alignment wrapText="1"/>
      <protection locked="0"/>
    </xf>
    <xf numFmtId="0" fontId="12" fillId="0" borderId="0" xfId="0" applyFont="1" applyBorder="1" applyAlignment="1" applyProtection="1">
      <alignment wrapText="1"/>
      <protection locked="0"/>
    </xf>
    <xf numFmtId="0" fontId="12" fillId="0" borderId="0" xfId="0" applyFont="1" applyBorder="1" applyAlignment="1">
      <alignment wrapText="1"/>
    </xf>
    <xf numFmtId="169" fontId="30" fillId="5" borderId="0" xfId="0" applyNumberFormat="1" applyFont="1" applyFill="1" applyBorder="1" applyAlignment="1" applyProtection="1">
      <protection locked="0"/>
    </xf>
    <xf numFmtId="169" fontId="12" fillId="0" borderId="0" xfId="0" applyNumberFormat="1" applyFont="1" applyBorder="1" applyAlignment="1" applyProtection="1">
      <protection locked="0"/>
    </xf>
    <xf numFmtId="169" fontId="30" fillId="0" borderId="0" xfId="2" applyNumberFormat="1" applyFont="1" applyBorder="1"/>
    <xf numFmtId="169" fontId="12" fillId="0" borderId="0" xfId="2" applyNumberFormat="1" applyFont="1" applyBorder="1"/>
    <xf numFmtId="170" fontId="28" fillId="5" borderId="0" xfId="2" applyNumberFormat="1" applyFont="1" applyFill="1" applyBorder="1" applyAlignment="1" applyProtection="1">
      <protection locked="0"/>
    </xf>
    <xf numFmtId="170" fontId="14" fillId="0" borderId="0" xfId="0" applyNumberFormat="1" applyFont="1" applyBorder="1" applyAlignment="1" applyProtection="1">
      <protection locked="0"/>
    </xf>
    <xf numFmtId="173" fontId="28" fillId="0" borderId="0" xfId="4" applyNumberFormat="1" applyFont="1" applyBorder="1"/>
    <xf numFmtId="173" fontId="14" fillId="0" borderId="0" xfId="4" applyNumberFormat="1" applyFont="1" applyBorder="1"/>
    <xf numFmtId="167" fontId="14" fillId="0" borderId="0" xfId="0" applyNumberFormat="1" applyFont="1" applyBorder="1" applyAlignment="1" applyProtection="1">
      <protection locked="0"/>
    </xf>
    <xf numFmtId="167" fontId="14" fillId="5" borderId="0" xfId="0" applyNumberFormat="1" applyFont="1" applyFill="1" applyBorder="1" applyAlignment="1" applyProtection="1">
      <protection locked="0"/>
    </xf>
    <xf numFmtId="167" fontId="28" fillId="5" borderId="0" xfId="0" applyNumberFormat="1" applyFont="1" applyFill="1" applyBorder="1" applyAlignment="1" applyProtection="1">
      <protection locked="0"/>
    </xf>
    <xf numFmtId="169" fontId="30" fillId="5" borderId="2" xfId="0" applyNumberFormat="1" applyFont="1" applyFill="1" applyBorder="1" applyAlignment="1" applyProtection="1">
      <protection locked="0"/>
    </xf>
    <xf numFmtId="172" fontId="12" fillId="0" borderId="2" xfId="0" applyNumberFormat="1" applyFont="1" applyBorder="1" applyAlignment="1" applyProtection="1">
      <protection locked="0"/>
    </xf>
    <xf numFmtId="169" fontId="12" fillId="0" borderId="2" xfId="0" applyNumberFormat="1" applyFont="1" applyBorder="1" applyAlignment="1" applyProtection="1">
      <protection locked="0"/>
    </xf>
    <xf numFmtId="169" fontId="30" fillId="0" borderId="2" xfId="0" applyNumberFormat="1" applyFont="1" applyBorder="1" applyAlignment="1" applyProtection="1">
      <protection locked="0"/>
    </xf>
    <xf numFmtId="6" fontId="10" fillId="0" borderId="0" xfId="0" applyNumberFormat="1" applyFont="1" applyBorder="1" applyAlignment="1" applyProtection="1">
      <alignment wrapText="1"/>
      <protection locked="0"/>
    </xf>
    <xf numFmtId="173" fontId="10" fillId="0" borderId="0" xfId="4" applyNumberFormat="1" applyFont="1" applyBorder="1" applyAlignment="1">
      <alignment horizontal="left"/>
    </xf>
    <xf numFmtId="164" fontId="30" fillId="5" borderId="0" xfId="0" applyNumberFormat="1" applyFont="1" applyFill="1" applyBorder="1" applyAlignment="1" applyProtection="1">
      <protection locked="0"/>
    </xf>
    <xf numFmtId="6" fontId="12" fillId="0" borderId="0" xfId="0" applyNumberFormat="1" applyFont="1" applyBorder="1" applyAlignment="1" applyProtection="1">
      <alignment wrapText="1"/>
      <protection locked="0"/>
    </xf>
    <xf numFmtId="0" fontId="30" fillId="0" borderId="0" xfId="0" applyFont="1" applyBorder="1" applyAlignment="1">
      <alignment wrapText="1"/>
    </xf>
    <xf numFmtId="6" fontId="10" fillId="0" borderId="0" xfId="0" applyNumberFormat="1" applyFont="1" applyAlignment="1">
      <alignment wrapText="1"/>
    </xf>
    <xf numFmtId="180" fontId="14" fillId="0" borderId="0" xfId="0" applyNumberFormat="1" applyFont="1" applyBorder="1" applyAlignment="1"/>
    <xf numFmtId="181" fontId="14" fillId="0" borderId="0" xfId="0" applyNumberFormat="1" applyFont="1" applyBorder="1" applyAlignment="1"/>
    <xf numFmtId="171" fontId="28" fillId="0" borderId="0" xfId="3" applyNumberFormat="1" applyFont="1" applyFill="1" applyAlignment="1">
      <alignment horizontal="right"/>
    </xf>
    <xf numFmtId="174" fontId="32" fillId="5" borderId="0" xfId="0" applyNumberFormat="1" applyFont="1" applyFill="1" applyBorder="1" applyAlignment="1">
      <alignment vertical="top"/>
    </xf>
    <xf numFmtId="175" fontId="33" fillId="5" borderId="0" xfId="0" applyNumberFormat="1" applyFont="1" applyFill="1" applyBorder="1" applyAlignment="1">
      <alignment vertical="top"/>
    </xf>
    <xf numFmtId="173" fontId="33" fillId="5" borderId="0" xfId="0" applyNumberFormat="1" applyFont="1" applyFill="1" applyBorder="1" applyAlignment="1">
      <alignment vertical="top"/>
    </xf>
    <xf numFmtId="44" fontId="30" fillId="0" borderId="0" xfId="0" applyNumberFormat="1" applyFont="1" applyFill="1" applyBorder="1" applyAlignment="1"/>
    <xf numFmtId="174" fontId="32" fillId="0" borderId="0" xfId="0" applyNumberFormat="1" applyFont="1" applyFill="1" applyBorder="1" applyAlignment="1">
      <alignment vertical="top"/>
    </xf>
    <xf numFmtId="0" fontId="28" fillId="5" borderId="0" xfId="0" applyFont="1" applyFill="1" applyBorder="1" applyAlignment="1">
      <alignment horizontal="right"/>
    </xf>
    <xf numFmtId="44" fontId="30" fillId="5" borderId="0" xfId="0" applyNumberFormat="1" applyFont="1" applyFill="1" applyBorder="1" applyAlignment="1">
      <alignment horizontal="right"/>
    </xf>
    <xf numFmtId="1" fontId="28" fillId="5" borderId="0" xfId="0" applyNumberFormat="1" applyFont="1" applyFill="1" applyBorder="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0" fontId="14" fillId="5" borderId="0" xfId="0" applyNumberFormat="1" applyFont="1" applyFill="1" applyBorder="1" applyAlignment="1" applyProtection="1">
      <protection locked="0"/>
    </xf>
    <xf numFmtId="169" fontId="28" fillId="5" borderId="0" xfId="0" applyNumberFormat="1" applyFont="1" applyFill="1" applyBorder="1" applyAlignment="1">
      <alignment horizontal="left"/>
    </xf>
    <xf numFmtId="171" fontId="14" fillId="0" borderId="0" xfId="0" applyNumberFormat="1" applyFont="1" applyBorder="1" applyAlignment="1"/>
    <xf numFmtId="1" fontId="28" fillId="0" borderId="0" xfId="0" applyNumberFormat="1" applyFont="1" applyFill="1" applyBorder="1" applyAlignment="1"/>
    <xf numFmtId="171" fontId="28" fillId="0" borderId="0" xfId="3" applyNumberFormat="1" applyFont="1" applyFill="1" applyBorder="1" applyAlignment="1"/>
    <xf numFmtId="165" fontId="28" fillId="0" borderId="0" xfId="3" applyNumberFormat="1" applyFont="1" applyFill="1" applyBorder="1" applyAlignment="1">
      <alignment wrapText="1"/>
    </xf>
    <xf numFmtId="171" fontId="28" fillId="0" borderId="0" xfId="3" applyNumberFormat="1" applyFont="1" applyFill="1" applyBorder="1" applyAlignment="1">
      <alignment wrapText="1"/>
    </xf>
    <xf numFmtId="171" fontId="28" fillId="0" borderId="0" xfId="3" applyNumberFormat="1" applyFont="1" applyBorder="1" applyAlignment="1">
      <alignment wrapText="1"/>
    </xf>
    <xf numFmtId="165" fontId="28" fillId="5" borderId="0" xfId="3" applyNumberFormat="1" applyFont="1" applyFill="1" applyBorder="1" applyAlignment="1"/>
    <xf numFmtId="171" fontId="28" fillId="5" borderId="0" xfId="3" applyNumberFormat="1" applyFont="1" applyFill="1" applyAlignment="1">
      <alignment horizontal="right"/>
    </xf>
    <xf numFmtId="0" fontId="11" fillId="0" borderId="0" xfId="0" applyFont="1" applyFill="1" applyAlignment="1">
      <alignment wrapText="1"/>
    </xf>
    <xf numFmtId="172" fontId="28" fillId="0" borderId="0" xfId="0" applyNumberFormat="1" applyFont="1" applyFill="1" applyBorder="1" applyAlignment="1"/>
    <xf numFmtId="172" fontId="30" fillId="0" borderId="0" xfId="0" applyNumberFormat="1" applyFont="1" applyFill="1" applyBorder="1" applyAlignment="1"/>
    <xf numFmtId="169" fontId="12" fillId="0" borderId="0" xfId="0" applyNumberFormat="1" applyFont="1" applyFill="1" applyAlignment="1"/>
    <xf numFmtId="169" fontId="30" fillId="0" borderId="0" xfId="0" applyNumberFormat="1" applyFont="1" applyFill="1" applyAlignment="1"/>
    <xf numFmtId="172" fontId="12" fillId="0" borderId="7" xfId="0" applyNumberFormat="1" applyFont="1" applyBorder="1" applyAlignment="1" applyProtection="1">
      <protection locked="0"/>
    </xf>
    <xf numFmtId="167" fontId="14" fillId="5" borderId="0" xfId="0" applyNumberFormat="1" applyFont="1" applyFill="1" applyBorder="1" applyAlignment="1" applyProtection="1">
      <alignment horizontal="right"/>
      <protection locked="0"/>
    </xf>
    <xf numFmtId="167" fontId="28" fillId="5" borderId="0" xfId="0" applyNumberFormat="1" applyFont="1" applyFill="1" applyBorder="1" applyAlignment="1" applyProtection="1">
      <alignment horizontal="right"/>
      <protection locked="0"/>
    </xf>
    <xf numFmtId="172" fontId="28" fillId="5" borderId="0" xfId="0" applyNumberFormat="1" applyFont="1" applyFill="1" applyBorder="1" applyAlignment="1"/>
    <xf numFmtId="0" fontId="12" fillId="0" borderId="0" xfId="0" applyFont="1" applyFill="1" applyAlignment="1">
      <alignment wrapText="1"/>
    </xf>
    <xf numFmtId="0" fontId="10" fillId="0" borderId="0" xfId="0" applyFont="1" applyFill="1" applyAlignment="1">
      <alignment horizontal="left"/>
    </xf>
    <xf numFmtId="0" fontId="12" fillId="0" borderId="0" xfId="0" applyFont="1" applyFill="1" applyAlignment="1">
      <alignment vertical="center" wrapText="1"/>
    </xf>
    <xf numFmtId="0" fontId="10" fillId="0" borderId="0" xfId="0" applyFont="1" applyFill="1" applyAlignment="1">
      <alignment horizontal="left" vertical="center"/>
    </xf>
    <xf numFmtId="0" fontId="10" fillId="0" borderId="0" xfId="0" applyFont="1" applyFill="1" applyAlignment="1">
      <alignment wrapText="1"/>
    </xf>
    <xf numFmtId="0" fontId="12" fillId="0" borderId="0" xfId="0" applyFont="1" applyFill="1" applyBorder="1" applyAlignment="1">
      <alignment wrapText="1"/>
    </xf>
    <xf numFmtId="172" fontId="10" fillId="0" borderId="0" xfId="0" applyNumberFormat="1" applyFont="1" applyAlignment="1">
      <alignment horizontal="left"/>
    </xf>
    <xf numFmtId="0" fontId="23" fillId="0" borderId="0" xfId="0" applyFont="1" applyAlignment="1">
      <alignment horizontal="left" wrapText="1"/>
    </xf>
    <xf numFmtId="0" fontId="10" fillId="0" borderId="0" xfId="0" applyFont="1" applyAlignment="1">
      <alignment horizontal="left" vertical="center"/>
    </xf>
    <xf numFmtId="0" fontId="10" fillId="0" borderId="0" xfId="0" applyFont="1" applyAlignment="1">
      <alignment vertical="top" wrapText="1"/>
    </xf>
    <xf numFmtId="9" fontId="23" fillId="0" borderId="0" xfId="3" applyFont="1" applyAlignment="1">
      <alignment wrapText="1"/>
    </xf>
    <xf numFmtId="0" fontId="17" fillId="0" borderId="0" xfId="0" applyFont="1" applyAlignment="1">
      <alignment horizontal="left" vertical="top" wrapText="1"/>
    </xf>
    <xf numFmtId="0" fontId="24"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7" fillId="0" borderId="0" xfId="0" applyFont="1" applyAlignment="1">
      <alignment horizontal="left" vertical="top" wrapText="1"/>
    </xf>
    <xf numFmtId="179" fontId="25" fillId="4" borderId="0" xfId="0" applyNumberFormat="1" applyFont="1" applyFill="1" applyAlignment="1">
      <alignment horizontal="center" wrapText="1"/>
    </xf>
    <xf numFmtId="0" fontId="17" fillId="0" borderId="0" xfId="0" applyFont="1" applyFill="1" applyAlignment="1">
      <alignment horizontal="left" vertical="top" wrapText="1"/>
    </xf>
    <xf numFmtId="0" fontId="24" fillId="0" borderId="0" xfId="0" applyFont="1" applyFill="1" applyAlignment="1">
      <alignment horizontal="left" vertical="top" wrapText="1"/>
    </xf>
    <xf numFmtId="0" fontId="7" fillId="0" borderId="0" xfId="0" applyFont="1" applyAlignment="1">
      <alignment horizontal="left" vertical="center" wrapText="1"/>
    </xf>
    <xf numFmtId="0" fontId="44" fillId="0" borderId="0" xfId="0" applyFont="1" applyAlignment="1">
      <alignment horizontal="left" vertical="top" wrapText="1"/>
    </xf>
    <xf numFmtId="0" fontId="36" fillId="0" borderId="0" xfId="0" applyFont="1" applyAlignment="1">
      <alignment horizontal="left" vertical="top" wrapText="1"/>
    </xf>
    <xf numFmtId="0" fontId="45" fillId="0" borderId="0" xfId="0" applyFont="1" applyBorder="1" applyAlignment="1">
      <alignment vertical="top" wrapText="1"/>
    </xf>
    <xf numFmtId="0" fontId="10" fillId="0" borderId="0" xfId="0" applyFont="1" applyBorder="1" applyAlignment="1">
      <alignment vertical="top" wrapText="1"/>
    </xf>
    <xf numFmtId="0" fontId="10" fillId="0" borderId="0" xfId="0" applyFont="1" applyBorder="1" applyAlignment="1">
      <alignment horizontal="left" vertical="top"/>
    </xf>
    <xf numFmtId="0" fontId="25" fillId="4" borderId="0" xfId="0" applyFont="1" applyFill="1" applyBorder="1" applyAlignment="1">
      <alignment horizontal="center" wrapText="1"/>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1"/>
  <sheetViews>
    <sheetView tabSelected="1" view="pageBreakPreview" zoomScale="70" zoomScaleNormal="100" zoomScaleSheetLayoutView="70" zoomScalePageLayoutView="30" workbookViewId="0">
      <selection sqref="A1:AA1"/>
    </sheetView>
  </sheetViews>
  <sheetFormatPr defaultColWidth="21.33203125" defaultRowHeight="13.2" x14ac:dyDescent="0.25"/>
  <cols>
    <col min="1" max="1" width="78.33203125" style="3" customWidth="1"/>
    <col min="2" max="6" width="16.109375" style="15" customWidth="1"/>
    <col min="7" max="11" width="16.109375" style="15" bestFit="1" customWidth="1"/>
    <col min="12" max="12" width="14.33203125" style="15" bestFit="1" customWidth="1"/>
    <col min="13" max="13" width="16.109375" style="15" bestFit="1" customWidth="1"/>
    <col min="14" max="16" width="13.6640625" style="15" bestFit="1" customWidth="1"/>
    <col min="17" max="17" width="14.33203125" style="15" bestFit="1" customWidth="1"/>
    <col min="18" max="18" width="16.109375" style="15" bestFit="1" customWidth="1"/>
    <col min="19" max="21" width="13.6640625" style="15" bestFit="1" customWidth="1"/>
    <col min="22" max="22" width="14.33203125" style="15" bestFit="1" customWidth="1"/>
    <col min="23" max="23" width="16.109375" style="15" hidden="1" customWidth="1"/>
    <col min="24" max="24" width="14.33203125" style="15" hidden="1" customWidth="1"/>
    <col min="25" max="26" width="13.6640625" style="15" hidden="1" customWidth="1"/>
    <col min="27" max="27" width="14.33203125" style="14" hidden="1" customWidth="1"/>
    <col min="28" max="16384" width="21.33203125" style="3"/>
  </cols>
  <sheetData>
    <row r="1" spans="1:27" s="16" customFormat="1" ht="18.75" customHeight="1" x14ac:dyDescent="0.35">
      <c r="A1" s="208" t="s">
        <v>54</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row>
    <row r="2" spans="1:27" s="16" customFormat="1" ht="18.75" customHeight="1" x14ac:dyDescent="0.35">
      <c r="A2" s="208" t="s">
        <v>32</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row>
    <row r="3" spans="1:27" s="16" customFormat="1" ht="18.75" customHeight="1" x14ac:dyDescent="0.35">
      <c r="A3" s="208" t="s">
        <v>46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row>
    <row r="4" spans="1:27" s="32" customFormat="1" ht="15.6" x14ac:dyDescent="0.3">
      <c r="A4" s="31" t="s">
        <v>1</v>
      </c>
      <c r="B4" s="31"/>
      <c r="C4" s="31"/>
      <c r="D4" s="31"/>
      <c r="E4" s="31"/>
      <c r="F4" s="31"/>
      <c r="G4" s="31"/>
      <c r="H4" s="31"/>
      <c r="I4" s="31"/>
      <c r="J4" s="31"/>
      <c r="K4" s="31"/>
      <c r="L4" s="31"/>
      <c r="M4" s="186"/>
      <c r="N4" s="31"/>
      <c r="O4" s="31"/>
      <c r="P4" s="31"/>
      <c r="Q4" s="31"/>
      <c r="R4" s="31"/>
      <c r="S4" s="31"/>
      <c r="T4" s="31"/>
      <c r="U4" s="31"/>
      <c r="V4" s="31"/>
      <c r="W4" s="31"/>
      <c r="X4" s="31"/>
      <c r="Y4" s="31"/>
      <c r="Z4" s="31"/>
      <c r="AA4" s="31"/>
    </row>
    <row r="5" spans="1:27" ht="18.75" customHeight="1" x14ac:dyDescent="0.3">
      <c r="A5" s="9"/>
      <c r="B5" s="37" t="s">
        <v>112</v>
      </c>
      <c r="C5" s="36" t="s">
        <v>102</v>
      </c>
      <c r="D5" s="37" t="s">
        <v>103</v>
      </c>
      <c r="E5" s="37" t="s">
        <v>100</v>
      </c>
      <c r="F5" s="37" t="s">
        <v>98</v>
      </c>
      <c r="G5" s="37" t="s">
        <v>97</v>
      </c>
      <c r="H5" s="36" t="s">
        <v>84</v>
      </c>
      <c r="I5" s="37" t="s">
        <v>85</v>
      </c>
      <c r="J5" s="37" t="s">
        <v>75</v>
      </c>
      <c r="K5" s="37" t="s">
        <v>74</v>
      </c>
      <c r="L5" s="37" t="s">
        <v>73</v>
      </c>
      <c r="M5" s="36" t="s">
        <v>72</v>
      </c>
      <c r="N5" s="37" t="s">
        <v>71</v>
      </c>
      <c r="O5" s="37" t="s">
        <v>70</v>
      </c>
      <c r="P5" s="37" t="s">
        <v>69</v>
      </c>
      <c r="Q5" s="37" t="s">
        <v>68</v>
      </c>
      <c r="R5" s="36" t="s">
        <v>58</v>
      </c>
      <c r="S5" s="37" t="s">
        <v>59</v>
      </c>
      <c r="T5" s="22" t="s">
        <v>53</v>
      </c>
      <c r="U5" s="22" t="s">
        <v>52</v>
      </c>
      <c r="V5" s="22" t="s">
        <v>50</v>
      </c>
      <c r="W5" s="36" t="s">
        <v>48</v>
      </c>
      <c r="X5" s="37" t="s">
        <v>47</v>
      </c>
      <c r="Y5" s="22" t="s">
        <v>45</v>
      </c>
      <c r="Z5" s="22" t="s">
        <v>35</v>
      </c>
      <c r="AA5" s="22" t="s">
        <v>34</v>
      </c>
    </row>
    <row r="6" spans="1:27" ht="18.75" customHeight="1" x14ac:dyDescent="0.3">
      <c r="A6" s="202" t="s">
        <v>2</v>
      </c>
      <c r="B6" s="202"/>
      <c r="C6" s="38"/>
      <c r="D6" s="17"/>
      <c r="E6" s="17"/>
      <c r="F6" s="17"/>
      <c r="G6" s="17"/>
      <c r="H6" s="38"/>
      <c r="I6" s="17"/>
      <c r="J6" s="17"/>
      <c r="K6" s="205"/>
      <c r="L6" s="17"/>
      <c r="M6" s="38"/>
      <c r="N6" s="17"/>
      <c r="O6" s="17"/>
      <c r="P6" s="17"/>
      <c r="Q6" s="17"/>
      <c r="R6" s="38"/>
      <c r="S6" s="17"/>
      <c r="T6" s="17"/>
      <c r="U6" s="20"/>
      <c r="V6" s="20"/>
      <c r="W6" s="38"/>
      <c r="X6" s="39"/>
      <c r="Y6" s="17"/>
      <c r="Z6" s="19"/>
      <c r="AA6" s="20"/>
    </row>
    <row r="7" spans="1:27" ht="18.75" customHeight="1" x14ac:dyDescent="0.3">
      <c r="A7" s="4"/>
      <c r="B7" s="4"/>
      <c r="C7" s="38"/>
      <c r="D7" s="4"/>
      <c r="E7" s="201"/>
      <c r="F7" s="201"/>
      <c r="G7" s="4"/>
      <c r="H7" s="38"/>
      <c r="I7" s="4"/>
      <c r="J7" s="4"/>
      <c r="K7" s="201"/>
      <c r="L7" s="4"/>
      <c r="M7" s="38"/>
      <c r="N7" s="4"/>
      <c r="O7" s="4"/>
      <c r="P7" s="4"/>
      <c r="Q7" s="4"/>
      <c r="R7" s="38"/>
      <c r="S7" s="4"/>
      <c r="T7" s="4"/>
      <c r="U7" s="9"/>
      <c r="V7" s="9"/>
      <c r="W7" s="38"/>
      <c r="X7" s="40"/>
      <c r="Y7" s="4"/>
      <c r="Z7" s="19"/>
      <c r="AA7" s="9"/>
    </row>
    <row r="8" spans="1:27" ht="22.35" customHeight="1" x14ac:dyDescent="0.3">
      <c r="A8" s="5" t="s">
        <v>3</v>
      </c>
      <c r="B8" s="59">
        <v>898282</v>
      </c>
      <c r="C8" s="41">
        <v>3698652</v>
      </c>
      <c r="D8" s="59">
        <v>894924</v>
      </c>
      <c r="E8" s="59">
        <v>926019</v>
      </c>
      <c r="F8" s="59">
        <v>949156</v>
      </c>
      <c r="G8" s="59">
        <v>928553</v>
      </c>
      <c r="H8" s="41">
        <v>3489242</v>
      </c>
      <c r="I8" s="59">
        <v>924684</v>
      </c>
      <c r="J8" s="59">
        <v>893261</v>
      </c>
      <c r="K8" s="59">
        <v>864591</v>
      </c>
      <c r="L8" s="59">
        <v>806706</v>
      </c>
      <c r="M8" s="41">
        <v>3028908</v>
      </c>
      <c r="N8" s="59">
        <v>774431</v>
      </c>
      <c r="O8" s="59">
        <v>775865</v>
      </c>
      <c r="P8" s="59">
        <v>754992</v>
      </c>
      <c r="Q8" s="59">
        <v>723620</v>
      </c>
      <c r="R8" s="41">
        <v>2776222</v>
      </c>
      <c r="S8" s="59">
        <v>676231</v>
      </c>
      <c r="T8" s="59">
        <v>702228</v>
      </c>
      <c r="U8" s="59">
        <v>711486</v>
      </c>
      <c r="V8" s="6">
        <v>686277</v>
      </c>
      <c r="W8" s="41">
        <v>2461275</v>
      </c>
      <c r="X8" s="42">
        <v>626581</v>
      </c>
      <c r="Y8" s="6">
        <v>622249</v>
      </c>
      <c r="Z8" s="6">
        <v>607852</v>
      </c>
      <c r="AA8" s="6">
        <v>604593</v>
      </c>
    </row>
    <row r="9" spans="1:27" ht="22.35" customHeight="1" x14ac:dyDescent="0.3">
      <c r="A9" s="7" t="s">
        <v>41</v>
      </c>
      <c r="B9" s="174">
        <f t="shared" ref="B9" si="0">(B8-G8)/G8</f>
        <v>-3.2600185449834312E-2</v>
      </c>
      <c r="C9" s="67">
        <f t="shared" ref="C9" si="1">(C8-H8)/H8</f>
        <v>6.0015900301555465E-2</v>
      </c>
      <c r="D9" s="174">
        <f t="shared" ref="D9:F9" si="2">(D8-I8)/I8</f>
        <v>-3.2183967712213039E-2</v>
      </c>
      <c r="E9" s="44">
        <f t="shared" si="2"/>
        <v>3.6672372352537501E-2</v>
      </c>
      <c r="F9" s="44">
        <f t="shared" si="2"/>
        <v>9.7809253161321358E-2</v>
      </c>
      <c r="G9" s="44">
        <v>0.151</v>
      </c>
      <c r="H9" s="67">
        <f t="shared" ref="H9" si="3">(H8-M8)/M8</f>
        <v>0.151980185598242</v>
      </c>
      <c r="I9" s="44">
        <f t="shared" ref="I9" si="4">(I8-N8)/N8</f>
        <v>0.19401728494856224</v>
      </c>
      <c r="J9" s="44">
        <f t="shared" ref="J9:S9" si="5">(J8-O8)/O8</f>
        <v>0.15130982838509277</v>
      </c>
      <c r="K9" s="44">
        <f t="shared" si="5"/>
        <v>0.14516577659101024</v>
      </c>
      <c r="L9" s="44">
        <f t="shared" si="5"/>
        <v>0.1148199331140654</v>
      </c>
      <c r="M9" s="67">
        <f t="shared" si="5"/>
        <v>9.1017937326337742E-2</v>
      </c>
      <c r="N9" s="44">
        <f t="shared" si="5"/>
        <v>0.14521664934024026</v>
      </c>
      <c r="O9" s="44">
        <f t="shared" si="5"/>
        <v>0.10486195366746982</v>
      </c>
      <c r="P9" s="44">
        <f t="shared" si="5"/>
        <v>6.1148075998684444E-2</v>
      </c>
      <c r="Q9" s="44">
        <f t="shared" si="5"/>
        <v>5.4413888269605422E-2</v>
      </c>
      <c r="R9" s="67">
        <f t="shared" si="5"/>
        <v>0.12796091456663722</v>
      </c>
      <c r="S9" s="44">
        <f t="shared" si="5"/>
        <v>7.9239555620103388E-2</v>
      </c>
      <c r="T9" s="44">
        <v>0.129</v>
      </c>
      <c r="U9" s="44">
        <v>0.17</v>
      </c>
      <c r="V9" s="27">
        <v>0.13500000000000001</v>
      </c>
      <c r="W9" s="43">
        <v>4.5999999999999999E-2</v>
      </c>
      <c r="X9" s="44">
        <v>0.04</v>
      </c>
      <c r="Y9" s="27">
        <v>4.9000000000000002E-2</v>
      </c>
      <c r="Z9" s="27">
        <v>3.0000000000000001E-3</v>
      </c>
      <c r="AA9" s="27">
        <v>9.7000000000000003E-2</v>
      </c>
    </row>
    <row r="10" spans="1:27" ht="22.35" customHeight="1" x14ac:dyDescent="0.3">
      <c r="A10" s="7" t="s">
        <v>42</v>
      </c>
      <c r="B10" s="27">
        <f>(B8-D8)/D8</f>
        <v>3.7522739361107757E-3</v>
      </c>
      <c r="C10" s="45" t="s">
        <v>4</v>
      </c>
      <c r="D10" s="174">
        <f>(D8-E8)/E8</f>
        <v>-3.3579224616341566E-2</v>
      </c>
      <c r="E10" s="174">
        <f>(E8-F8)/F8</f>
        <v>-2.4376393343138535E-2</v>
      </c>
      <c r="F10" s="27">
        <f>(F8-G8)/G8</f>
        <v>2.2188286505993735E-2</v>
      </c>
      <c r="G10" s="27">
        <v>4.0000000000000001E-3</v>
      </c>
      <c r="H10" s="45" t="s">
        <v>4</v>
      </c>
      <c r="I10" s="27">
        <f>(I8-J8)/J8</f>
        <v>3.5177848355631779E-2</v>
      </c>
      <c r="J10" s="27">
        <f>(J8-K8)/K8</f>
        <v>3.3160187880743611E-2</v>
      </c>
      <c r="K10" s="27">
        <f>(K8-L8)/L8</f>
        <v>7.1754765676714932E-2</v>
      </c>
      <c r="L10" s="27">
        <f>(L8-N8)/N8</f>
        <v>4.1675759363971741E-2</v>
      </c>
      <c r="M10" s="45" t="s">
        <v>4</v>
      </c>
      <c r="N10" s="164">
        <f>(N8-O8)/O8</f>
        <v>-1.8482596843523037E-3</v>
      </c>
      <c r="O10" s="27">
        <f>(O8-P8)/P8</f>
        <v>2.7646650560535741E-2</v>
      </c>
      <c r="P10" s="27">
        <f>(P8-Q8)/Q8</f>
        <v>4.3354246704071196E-2</v>
      </c>
      <c r="Q10" s="178">
        <v>7.0000000000000007E-2</v>
      </c>
      <c r="R10" s="45" t="s">
        <v>4</v>
      </c>
      <c r="S10" s="163">
        <f>(S8-T8)/T8</f>
        <v>-3.7020739702774599E-2</v>
      </c>
      <c r="T10" s="24">
        <v>-1.2999999999999999E-2</v>
      </c>
      <c r="U10" s="44">
        <v>3.6999999999999998E-2</v>
      </c>
      <c r="V10" s="27">
        <v>9.5000000000000001E-2</v>
      </c>
      <c r="W10" s="45" t="s">
        <v>4</v>
      </c>
      <c r="X10" s="44">
        <v>7.0000000000000001E-3</v>
      </c>
      <c r="Y10" s="27">
        <v>2.4E-2</v>
      </c>
      <c r="Z10" s="27">
        <v>5.0000000000000001E-3</v>
      </c>
      <c r="AA10" s="27">
        <v>4.0000000000000001E-3</v>
      </c>
    </row>
    <row r="11" spans="1:27" ht="18.600000000000001" customHeight="1" x14ac:dyDescent="0.3">
      <c r="A11" s="196"/>
      <c r="B11" s="46"/>
      <c r="C11" s="171"/>
      <c r="D11" s="46"/>
      <c r="E11" s="46"/>
      <c r="F11" s="46"/>
      <c r="G11" s="46"/>
      <c r="H11" s="171"/>
      <c r="I11" s="46"/>
      <c r="J11" s="46"/>
      <c r="K11" s="46"/>
      <c r="L11" s="46"/>
      <c r="M11" s="171"/>
      <c r="N11" s="46"/>
      <c r="O11" s="46"/>
      <c r="P11" s="46"/>
      <c r="Q11" s="46"/>
      <c r="R11" s="171"/>
      <c r="S11" s="46"/>
      <c r="T11" s="46"/>
      <c r="U11" s="46"/>
      <c r="V11" s="25"/>
      <c r="W11" s="38"/>
      <c r="X11" s="46"/>
      <c r="Y11" s="25"/>
      <c r="Z11" s="25"/>
      <c r="AA11" s="25"/>
    </row>
    <row r="12" spans="1:27" s="10" customFormat="1" ht="22.35" customHeight="1" x14ac:dyDescent="0.3">
      <c r="A12" s="195" t="s">
        <v>88</v>
      </c>
      <c r="B12" s="59">
        <v>608928</v>
      </c>
      <c r="C12" s="41">
        <v>2516726</v>
      </c>
      <c r="D12" s="59">
        <v>624864</v>
      </c>
      <c r="E12" s="59">
        <v>628079</v>
      </c>
      <c r="F12" s="59">
        <v>637749</v>
      </c>
      <c r="G12" s="59">
        <v>626034</v>
      </c>
      <c r="H12" s="41">
        <v>2354216</v>
      </c>
      <c r="I12" s="59">
        <v>613809</v>
      </c>
      <c r="J12" s="59">
        <v>598804</v>
      </c>
      <c r="K12" s="59">
        <v>588094</v>
      </c>
      <c r="L12" s="59">
        <v>553509</v>
      </c>
      <c r="M12" s="41">
        <v>2065977</v>
      </c>
      <c r="N12" s="59">
        <v>526139</v>
      </c>
      <c r="O12" s="59">
        <v>526654</v>
      </c>
      <c r="P12" s="59">
        <v>520080</v>
      </c>
      <c r="Q12" s="59">
        <v>493104</v>
      </c>
      <c r="R12" s="41">
        <v>1915507</v>
      </c>
      <c r="S12" s="59">
        <v>484126</v>
      </c>
      <c r="T12" s="59">
        <v>472235</v>
      </c>
      <c r="U12" s="59">
        <v>490722</v>
      </c>
      <c r="V12" s="6">
        <v>468424</v>
      </c>
      <c r="W12" s="41">
        <v>1672711</v>
      </c>
      <c r="X12" s="42">
        <v>440274</v>
      </c>
      <c r="Y12" s="6">
        <v>417179</v>
      </c>
      <c r="Z12" s="6">
        <v>413011</v>
      </c>
      <c r="AA12" s="6">
        <v>402247</v>
      </c>
    </row>
    <row r="13" spans="1:27" s="10" customFormat="1" ht="22.35" customHeight="1" x14ac:dyDescent="0.3">
      <c r="A13" s="12" t="s">
        <v>41</v>
      </c>
      <c r="B13" s="174">
        <f t="shared" ref="B13" si="6">(B12-G12)/G12</f>
        <v>-2.7324394521703294E-2</v>
      </c>
      <c r="C13" s="67">
        <f t="shared" ref="C13" si="7">(C12-H12)/H12</f>
        <v>6.9029349898225137E-2</v>
      </c>
      <c r="D13" s="44">
        <f t="shared" ref="D13:F13" si="8">(D12-I12)/I12</f>
        <v>1.8010488604761416E-2</v>
      </c>
      <c r="E13" s="44">
        <f t="shared" si="8"/>
        <v>4.8889118977161139E-2</v>
      </c>
      <c r="F13" s="44">
        <f t="shared" si="8"/>
        <v>8.443378099419481E-2</v>
      </c>
      <c r="G13" s="44">
        <v>0.13100000000000001</v>
      </c>
      <c r="H13" s="67">
        <f t="shared" ref="H13" si="9">(H12-M12)/M12</f>
        <v>0.13951704205806745</v>
      </c>
      <c r="I13" s="44">
        <f t="shared" ref="I13" si="10">(I12-N12)/N12</f>
        <v>0.16662897067124846</v>
      </c>
      <c r="J13" s="44">
        <f t="shared" ref="J13:S13" si="11">(J12-O12)/O12</f>
        <v>0.13699696574980919</v>
      </c>
      <c r="K13" s="44">
        <f t="shared" si="11"/>
        <v>0.13077603445623751</v>
      </c>
      <c r="L13" s="44">
        <f t="shared" si="11"/>
        <v>0.12249951328725786</v>
      </c>
      <c r="M13" s="67">
        <f t="shared" si="11"/>
        <v>7.8553615309158359E-2</v>
      </c>
      <c r="N13" s="44">
        <f t="shared" si="11"/>
        <v>8.6781127227209445E-2</v>
      </c>
      <c r="O13" s="44">
        <f t="shared" si="11"/>
        <v>0.11523711711330165</v>
      </c>
      <c r="P13" s="44">
        <f t="shared" si="11"/>
        <v>5.9826133737635567E-2</v>
      </c>
      <c r="Q13" s="44">
        <f t="shared" si="11"/>
        <v>5.2687308933786481E-2</v>
      </c>
      <c r="R13" s="67">
        <f t="shared" si="11"/>
        <v>0.14515119467738299</v>
      </c>
      <c r="S13" s="44">
        <f t="shared" si="11"/>
        <v>9.9601611723608485E-2</v>
      </c>
      <c r="T13" s="44">
        <v>0.13200000000000001</v>
      </c>
      <c r="U13" s="44">
        <v>0.188</v>
      </c>
      <c r="V13" s="27">
        <v>0.16500000000000001</v>
      </c>
      <c r="W13" s="43">
        <v>0.09</v>
      </c>
      <c r="X13" s="44">
        <v>5.1999999999999998E-2</v>
      </c>
      <c r="Y13" s="27">
        <v>9.5000000000000001E-2</v>
      </c>
      <c r="Z13" s="27">
        <v>6.9000000000000006E-2</v>
      </c>
      <c r="AA13" s="27">
        <v>0.152</v>
      </c>
    </row>
    <row r="14" spans="1:27" s="10" customFormat="1" ht="22.35" customHeight="1" x14ac:dyDescent="0.3">
      <c r="A14" s="12" t="s">
        <v>42</v>
      </c>
      <c r="B14" s="174">
        <f>(B12-D12)/D12</f>
        <v>-2.5503149485328006E-2</v>
      </c>
      <c r="C14" s="45" t="s">
        <v>4</v>
      </c>
      <c r="D14" s="174">
        <f>(D12-E12)/E12</f>
        <v>-5.118782828274787E-3</v>
      </c>
      <c r="E14" s="174">
        <f>(E12-F12)/F12</f>
        <v>-1.5162705076762175E-2</v>
      </c>
      <c r="F14" s="27">
        <f>(F12-G12)/G12</f>
        <v>1.8713041144730158E-2</v>
      </c>
      <c r="G14" s="27">
        <v>0.02</v>
      </c>
      <c r="H14" s="45" t="s">
        <v>4</v>
      </c>
      <c r="I14" s="27">
        <f>(I12-J12)/J12</f>
        <v>2.5058282843801977E-2</v>
      </c>
      <c r="J14" s="27">
        <f>(J12-K12)/K12</f>
        <v>1.8211374372124185E-2</v>
      </c>
      <c r="K14" s="27">
        <f>(K12-L12)/L12</f>
        <v>6.2483175521987899E-2</v>
      </c>
      <c r="L14" s="27">
        <f>(L12-N12)/N12</f>
        <v>5.2020473677108138E-2</v>
      </c>
      <c r="M14" s="45" t="s">
        <v>4</v>
      </c>
      <c r="N14" s="164">
        <f>(N12-O12)/O12</f>
        <v>-9.7787161969718262E-4</v>
      </c>
      <c r="O14" s="27">
        <f>(O12-P12)/P12</f>
        <v>1.2640363021073681E-2</v>
      </c>
      <c r="P14" s="27">
        <f>(P12-Q12)/Q12</f>
        <v>5.4706512216489825E-2</v>
      </c>
      <c r="Q14" s="27">
        <f>(Q12-S12)/S12</f>
        <v>1.8544759009018315E-2</v>
      </c>
      <c r="R14" s="45" t="s">
        <v>4</v>
      </c>
      <c r="S14" s="27">
        <f>(S12-T12)/T12</f>
        <v>2.5180259828263472E-2</v>
      </c>
      <c r="T14" s="24">
        <v>-3.7999999999999999E-2</v>
      </c>
      <c r="U14" s="44">
        <v>4.8000000000000001E-2</v>
      </c>
      <c r="V14" s="27">
        <v>6.4000000000000001E-2</v>
      </c>
      <c r="W14" s="45" t="s">
        <v>4</v>
      </c>
      <c r="X14" s="44">
        <v>5.5E-2</v>
      </c>
      <c r="Y14" s="27">
        <v>0.01</v>
      </c>
      <c r="Z14" s="27">
        <v>2.7E-2</v>
      </c>
      <c r="AA14" s="26">
        <v>-3.9E-2</v>
      </c>
    </row>
    <row r="15" spans="1:27" s="10" customFormat="1" ht="18.75" customHeight="1" x14ac:dyDescent="0.3">
      <c r="A15" s="196"/>
      <c r="B15" s="46"/>
      <c r="C15" s="171"/>
      <c r="D15" s="46"/>
      <c r="E15" s="46"/>
      <c r="F15" s="46"/>
      <c r="G15" s="46"/>
      <c r="H15" s="171"/>
      <c r="I15" s="46"/>
      <c r="J15" s="46"/>
      <c r="K15" s="46"/>
      <c r="L15" s="46"/>
      <c r="M15" s="171"/>
      <c r="N15" s="46"/>
      <c r="O15" s="46"/>
      <c r="P15" s="46"/>
      <c r="Q15" s="46"/>
      <c r="R15" s="171"/>
      <c r="S15" s="46"/>
      <c r="T15" s="46"/>
      <c r="U15" s="46"/>
      <c r="V15" s="25"/>
      <c r="W15" s="38"/>
      <c r="X15" s="46"/>
      <c r="Y15" s="25"/>
      <c r="Z15" s="25"/>
      <c r="AA15" s="25"/>
    </row>
    <row r="16" spans="1:27" ht="21.9" customHeight="1" x14ac:dyDescent="0.3">
      <c r="A16" s="195" t="s">
        <v>89</v>
      </c>
      <c r="B16" s="59">
        <v>184335</v>
      </c>
      <c r="C16" s="41">
        <v>822151</v>
      </c>
      <c r="D16" s="59">
        <v>208051</v>
      </c>
      <c r="E16" s="59">
        <v>205995</v>
      </c>
      <c r="F16" s="59">
        <v>206235</v>
      </c>
      <c r="G16" s="59">
        <v>201870</v>
      </c>
      <c r="H16" s="41">
        <v>751306</v>
      </c>
      <c r="I16" s="59">
        <v>194634</v>
      </c>
      <c r="J16" s="59">
        <v>186088</v>
      </c>
      <c r="K16" s="59">
        <v>186371</v>
      </c>
      <c r="L16" s="59">
        <v>184213</v>
      </c>
      <c r="M16" s="41">
        <v>641070</v>
      </c>
      <c r="N16" s="59">
        <v>164973</v>
      </c>
      <c r="O16" s="59">
        <v>159186</v>
      </c>
      <c r="P16" s="59">
        <v>167940</v>
      </c>
      <c r="Q16" s="59">
        <v>148971</v>
      </c>
      <c r="R16" s="41">
        <v>537844</v>
      </c>
      <c r="S16" s="59">
        <v>138768</v>
      </c>
      <c r="T16" s="59">
        <v>138600</v>
      </c>
      <c r="U16" s="59">
        <v>133930</v>
      </c>
      <c r="V16" s="6">
        <v>126546</v>
      </c>
      <c r="W16" s="41">
        <v>488411</v>
      </c>
      <c r="X16" s="42">
        <v>112422</v>
      </c>
      <c r="Y16" s="6">
        <v>122102</v>
      </c>
      <c r="Z16" s="6">
        <v>126928</v>
      </c>
      <c r="AA16" s="6">
        <v>126959</v>
      </c>
    </row>
    <row r="17" spans="1:27" ht="22.35" customHeight="1" x14ac:dyDescent="0.3">
      <c r="A17" s="12" t="s">
        <v>33</v>
      </c>
      <c r="B17" s="44">
        <f t="shared" ref="B17" si="12">B16/B8</f>
        <v>0.20520838667589911</v>
      </c>
      <c r="C17" s="67">
        <f t="shared" ref="C17:D17" si="13">C16/C8</f>
        <v>0.22228395642520574</v>
      </c>
      <c r="D17" s="44">
        <f t="shared" si="13"/>
        <v>0.23247895910714206</v>
      </c>
      <c r="E17" s="44">
        <f t="shared" ref="E17:F17" si="14">E16/E8</f>
        <v>0.22245223910092557</v>
      </c>
      <c r="F17" s="44">
        <f t="shared" si="14"/>
        <v>0.21728251204227755</v>
      </c>
      <c r="G17" s="44">
        <v>0.217402776147404</v>
      </c>
      <c r="H17" s="67">
        <f t="shared" ref="H17:I17" si="15">H16/H8</f>
        <v>0.21532069142810961</v>
      </c>
      <c r="I17" s="44">
        <f t="shared" si="15"/>
        <v>0.21048704205977392</v>
      </c>
      <c r="J17" s="44">
        <f t="shared" ref="J17" si="16">J16/J8</f>
        <v>0.20832433073872025</v>
      </c>
      <c r="K17" s="44">
        <f t="shared" ref="K17" si="17">K16/K8</f>
        <v>0.21555972708482971</v>
      </c>
      <c r="L17" s="44">
        <f t="shared" ref="L17" si="18">L16/L8</f>
        <v>0.2283520886171666</v>
      </c>
      <c r="M17" s="67">
        <f t="shared" ref="M17:S17" si="19">M16/M8</f>
        <v>0.21165053544049539</v>
      </c>
      <c r="N17" s="44">
        <f t="shared" si="19"/>
        <v>0.21302478852215367</v>
      </c>
      <c r="O17" s="44">
        <f t="shared" si="19"/>
        <v>0.20517229157134295</v>
      </c>
      <c r="P17" s="44">
        <f t="shared" si="19"/>
        <v>0.22243944306694641</v>
      </c>
      <c r="Q17" s="44">
        <f t="shared" si="19"/>
        <v>0.20586910256764601</v>
      </c>
      <c r="R17" s="67">
        <f t="shared" si="19"/>
        <v>0.19373234561213043</v>
      </c>
      <c r="S17" s="44">
        <f t="shared" si="19"/>
        <v>0.20520798366238754</v>
      </c>
      <c r="T17" s="44">
        <v>0.19737179377638001</v>
      </c>
      <c r="U17" s="44">
        <v>0.188</v>
      </c>
      <c r="V17" s="27">
        <v>0.184</v>
      </c>
      <c r="W17" s="43">
        <v>0.19800000000000001</v>
      </c>
      <c r="X17" s="44">
        <v>0.17899999999999999</v>
      </c>
      <c r="Y17" s="27">
        <v>0.19600000000000001</v>
      </c>
      <c r="Z17" s="27">
        <v>0.20899999999999999</v>
      </c>
      <c r="AA17" s="27">
        <v>0.21</v>
      </c>
    </row>
    <row r="18" spans="1:27" ht="22.35" customHeight="1" x14ac:dyDescent="0.3">
      <c r="A18" s="12" t="s">
        <v>41</v>
      </c>
      <c r="B18" s="174">
        <f t="shared" ref="B18" si="20">(B16-G16)/G16</f>
        <v>-8.6862832515975624E-2</v>
      </c>
      <c r="C18" s="67">
        <f t="shared" ref="C18" si="21">(C16-H16)/H16</f>
        <v>9.4295799580996292E-2</v>
      </c>
      <c r="D18" s="44">
        <f t="shared" ref="D18:F18" si="22">(D16-I16)/I16</f>
        <v>6.8934512983343091E-2</v>
      </c>
      <c r="E18" s="44">
        <f t="shared" si="22"/>
        <v>0.1069762692919479</v>
      </c>
      <c r="F18" s="44">
        <f t="shared" si="22"/>
        <v>0.1065831057407</v>
      </c>
      <c r="G18" s="44">
        <v>9.6000000000000002E-2</v>
      </c>
      <c r="H18" s="67">
        <f t="shared" ref="H18" si="23">(H16-M16)/M16</f>
        <v>0.17195626062676464</v>
      </c>
      <c r="I18" s="44">
        <f t="shared" ref="I18" si="24">(I16-N16)/N16</f>
        <v>0.1797930570456984</v>
      </c>
      <c r="J18" s="44">
        <f t="shared" ref="J18:S18" si="25">(J16-O16)/O16</f>
        <v>0.16899727362959055</v>
      </c>
      <c r="K18" s="44">
        <f t="shared" si="25"/>
        <v>0.10974752887936168</v>
      </c>
      <c r="L18" s="44">
        <f t="shared" si="25"/>
        <v>0.23656953366762659</v>
      </c>
      <c r="M18" s="67">
        <f t="shared" si="25"/>
        <v>0.19192553974758481</v>
      </c>
      <c r="N18" s="44">
        <f t="shared" si="25"/>
        <v>0.18884036665513662</v>
      </c>
      <c r="O18" s="44">
        <f t="shared" si="25"/>
        <v>0.14852813852813854</v>
      </c>
      <c r="P18" s="44">
        <f t="shared" si="25"/>
        <v>0.25393862465467038</v>
      </c>
      <c r="Q18" s="44">
        <f t="shared" si="25"/>
        <v>0.17720828789531079</v>
      </c>
      <c r="R18" s="67">
        <f t="shared" si="25"/>
        <v>0.1012118891671154</v>
      </c>
      <c r="S18" s="44">
        <f t="shared" si="25"/>
        <v>0.23434914874312857</v>
      </c>
      <c r="T18" s="44">
        <v>0.13500000000000001</v>
      </c>
      <c r="U18" s="44">
        <v>5.5E-2</v>
      </c>
      <c r="V18" s="48">
        <v>-3.0000000000000001E-3</v>
      </c>
      <c r="W18" s="47">
        <v>-3.1E-2</v>
      </c>
      <c r="X18" s="48">
        <v>-0.155</v>
      </c>
      <c r="Y18" s="23">
        <v>-4.5999999999999999E-2</v>
      </c>
      <c r="Z18" s="23">
        <v>-2.3E-2</v>
      </c>
      <c r="AA18" s="27">
        <v>0.122</v>
      </c>
    </row>
    <row r="19" spans="1:27" ht="22.35" customHeight="1" x14ac:dyDescent="0.3">
      <c r="A19" s="12" t="s">
        <v>42</v>
      </c>
      <c r="B19" s="174">
        <f>(B16-D16)/D16</f>
        <v>-0.1139912809839895</v>
      </c>
      <c r="C19" s="45" t="s">
        <v>4</v>
      </c>
      <c r="D19" s="44">
        <f>(D16-E16)/E16</f>
        <v>9.9808247773004195E-3</v>
      </c>
      <c r="E19" s="174">
        <f>(E16-F16)/F16</f>
        <v>-1.1637209978907557E-3</v>
      </c>
      <c r="F19" s="44">
        <f>(F16-G16)/G16</f>
        <v>2.1622826571555953E-2</v>
      </c>
      <c r="G19" s="44">
        <v>3.6999999999999998E-2</v>
      </c>
      <c r="H19" s="45" t="s">
        <v>4</v>
      </c>
      <c r="I19" s="44">
        <f>(I16-J16)/J16</f>
        <v>4.5924508834529899E-2</v>
      </c>
      <c r="J19" s="174">
        <f>(J16-K16)/K16</f>
        <v>-1.5184765870226592E-3</v>
      </c>
      <c r="K19" s="27">
        <f>(K16-L16)/L16</f>
        <v>1.1714699831173696E-2</v>
      </c>
      <c r="L19" s="27">
        <f>(L16-N16)/N16</f>
        <v>0.11662514472065126</v>
      </c>
      <c r="M19" s="45" t="s">
        <v>4</v>
      </c>
      <c r="N19" s="44">
        <f>(N16-O16)/O16</f>
        <v>3.6353699445931177E-2</v>
      </c>
      <c r="O19" s="174">
        <f>(O16-P16)/P16</f>
        <v>-5.2125759199714183E-2</v>
      </c>
      <c r="P19" s="27">
        <f>(P16-Q16)/Q16</f>
        <v>0.12733350786394668</v>
      </c>
      <c r="Q19" s="27">
        <f>(Q16-S16)/S16</f>
        <v>7.35255966793497E-2</v>
      </c>
      <c r="R19" s="45" t="s">
        <v>4</v>
      </c>
      <c r="S19" s="27">
        <f>(S16-T16)/T16</f>
        <v>1.2121212121212121E-3</v>
      </c>
      <c r="T19" s="44">
        <v>3.5000000000000003E-2</v>
      </c>
      <c r="U19" s="44">
        <v>5.8000000000000003E-2</v>
      </c>
      <c r="V19" s="27">
        <v>0.126</v>
      </c>
      <c r="W19" s="45" t="s">
        <v>4</v>
      </c>
      <c r="X19" s="48">
        <v>-7.9000000000000001E-2</v>
      </c>
      <c r="Y19" s="23">
        <v>-3.7999999999999999E-2</v>
      </c>
      <c r="Z19" s="23">
        <f>(Z16-AA16)/AA16</f>
        <v>-2.441733157948629E-4</v>
      </c>
      <c r="AA19" s="23">
        <v>-4.5999999999999999E-2</v>
      </c>
    </row>
    <row r="20" spans="1:27" ht="18.75" customHeight="1" x14ac:dyDescent="0.3">
      <c r="A20" s="196"/>
      <c r="B20" s="46"/>
      <c r="C20" s="171"/>
      <c r="D20" s="46"/>
      <c r="E20" s="46"/>
      <c r="F20" s="46"/>
      <c r="G20" s="46"/>
      <c r="H20" s="171"/>
      <c r="I20" s="46"/>
      <c r="J20" s="46"/>
      <c r="K20" s="46"/>
      <c r="L20" s="46"/>
      <c r="M20" s="171"/>
      <c r="N20" s="46"/>
      <c r="O20" s="46"/>
      <c r="P20" s="46"/>
      <c r="Q20" s="46"/>
      <c r="R20" s="171"/>
      <c r="S20" s="46"/>
      <c r="T20" s="46"/>
      <c r="U20" s="46"/>
      <c r="V20" s="25"/>
      <c r="W20" s="38"/>
      <c r="X20" s="46"/>
      <c r="Y20" s="25"/>
      <c r="Z20" s="25"/>
      <c r="AA20" s="25"/>
    </row>
    <row r="21" spans="1:27" ht="22.35" customHeight="1" x14ac:dyDescent="0.3">
      <c r="A21" s="195" t="s">
        <v>90</v>
      </c>
      <c r="B21" s="59">
        <v>78707</v>
      </c>
      <c r="C21" s="41">
        <v>347362</v>
      </c>
      <c r="D21" s="59">
        <v>52745</v>
      </c>
      <c r="E21" s="59">
        <v>90892</v>
      </c>
      <c r="F21" s="59">
        <v>104092</v>
      </c>
      <c r="G21" s="59">
        <v>99633</v>
      </c>
      <c r="H21" s="41">
        <v>377561</v>
      </c>
      <c r="I21" s="59">
        <v>115021</v>
      </c>
      <c r="J21" s="59">
        <v>107029</v>
      </c>
      <c r="K21" s="59">
        <v>88709</v>
      </c>
      <c r="L21" s="59">
        <v>66802</v>
      </c>
      <c r="M21" s="41">
        <v>303878</v>
      </c>
      <c r="N21" s="59">
        <v>72656</v>
      </c>
      <c r="O21" s="59">
        <v>87710</v>
      </c>
      <c r="P21" s="59">
        <v>64235</v>
      </c>
      <c r="Q21" s="59">
        <v>79277</v>
      </c>
      <c r="R21" s="41">
        <v>312048</v>
      </c>
      <c r="S21" s="59">
        <v>51029</v>
      </c>
      <c r="T21" s="59">
        <v>88533</v>
      </c>
      <c r="U21" s="59">
        <v>83980</v>
      </c>
      <c r="V21" s="6">
        <v>88506</v>
      </c>
      <c r="W21" s="41">
        <v>282663</v>
      </c>
      <c r="X21" s="42">
        <v>70938</v>
      </c>
      <c r="Y21" s="6">
        <v>73070</v>
      </c>
      <c r="Z21" s="6">
        <v>65599</v>
      </c>
      <c r="AA21" s="6">
        <v>73056</v>
      </c>
    </row>
    <row r="22" spans="1:27" ht="22.35" customHeight="1" x14ac:dyDescent="0.3">
      <c r="A22" s="12" t="s">
        <v>41</v>
      </c>
      <c r="B22" s="174">
        <f t="shared" ref="B22" si="26">(B21-G21)/G21</f>
        <v>-0.21003081308401836</v>
      </c>
      <c r="C22" s="184">
        <f t="shared" ref="C22" si="27">(C21-H21)/H21</f>
        <v>-7.9984426357595201E-2</v>
      </c>
      <c r="D22" s="174">
        <f t="shared" ref="D22:F22" si="28">(D21-I21)/I21</f>
        <v>-0.54143156467079923</v>
      </c>
      <c r="E22" s="174">
        <f t="shared" si="28"/>
        <v>-0.15077222061310486</v>
      </c>
      <c r="F22" s="44">
        <f t="shared" si="28"/>
        <v>0.17340968785579816</v>
      </c>
      <c r="G22" s="44">
        <v>0.49099999999999999</v>
      </c>
      <c r="H22" s="43">
        <f t="shared" ref="H22" si="29">(H21-M21)/M21</f>
        <v>0.24247559876002869</v>
      </c>
      <c r="I22" s="44">
        <f t="shared" ref="I22" si="30">(I21-N21)/N21</f>
        <v>0.58309017837480737</v>
      </c>
      <c r="J22" s="27">
        <f t="shared" ref="J22:S22" si="31">(J21-O21)/O21</f>
        <v>0.22025994755444078</v>
      </c>
      <c r="K22" s="27">
        <f t="shared" si="31"/>
        <v>0.3810072390441348</v>
      </c>
      <c r="L22" s="174">
        <f t="shared" si="31"/>
        <v>-0.15735963772594827</v>
      </c>
      <c r="M22" s="184">
        <f t="shared" si="31"/>
        <v>-2.6181869455981131E-2</v>
      </c>
      <c r="N22" s="44">
        <f t="shared" si="31"/>
        <v>0.42381782907758331</v>
      </c>
      <c r="O22" s="174">
        <f t="shared" si="31"/>
        <v>-9.2959687348220434E-3</v>
      </c>
      <c r="P22" s="174">
        <f t="shared" si="31"/>
        <v>-0.23511550369135509</v>
      </c>
      <c r="Q22" s="174">
        <f t="shared" si="31"/>
        <v>-0.10427541635595326</v>
      </c>
      <c r="R22" s="67">
        <f t="shared" si="31"/>
        <v>0.1039577164326424</v>
      </c>
      <c r="S22" s="174">
        <f t="shared" si="31"/>
        <v>-0.28065352843327979</v>
      </c>
      <c r="T22" s="44">
        <v>0.21199999999999999</v>
      </c>
      <c r="U22" s="44">
        <v>0.28000000000000003</v>
      </c>
      <c r="V22" s="27">
        <v>0.21099999999999999</v>
      </c>
      <c r="W22" s="47">
        <v>-7.4999999999999997E-2</v>
      </c>
      <c r="X22" s="44">
        <v>0.47199999999999998</v>
      </c>
      <c r="Y22" s="23">
        <v>-0.11</v>
      </c>
      <c r="Z22" s="23">
        <v>-0.255</v>
      </c>
      <c r="AA22" s="23">
        <v>-0.16200000000000001</v>
      </c>
    </row>
    <row r="23" spans="1:27" ht="22.35" customHeight="1" x14ac:dyDescent="0.3">
      <c r="A23" s="12" t="s">
        <v>42</v>
      </c>
      <c r="B23" s="27">
        <f>(B21-D21)/D21</f>
        <v>0.49221727177931557</v>
      </c>
      <c r="C23" s="45" t="s">
        <v>4</v>
      </c>
      <c r="D23" s="174">
        <f>(D21-E21)/E21</f>
        <v>-0.41969590282973201</v>
      </c>
      <c r="E23" s="174">
        <f>(E21-F21)/F21</f>
        <v>-0.12681089805172346</v>
      </c>
      <c r="F23" s="44">
        <f>(F21-G21)/G21</f>
        <v>4.4754248090492103E-2</v>
      </c>
      <c r="G23" s="174">
        <v>-0.13400000000000001</v>
      </c>
      <c r="H23" s="45" t="s">
        <v>4</v>
      </c>
      <c r="I23" s="44">
        <f>(I21-J21)/J21</f>
        <v>7.4671350755402738E-2</v>
      </c>
      <c r="J23" s="44">
        <f>(J21-K21)/K21</f>
        <v>0.20651794068245613</v>
      </c>
      <c r="K23" s="44">
        <f>(K21-L21)/L21</f>
        <v>0.32793928325499239</v>
      </c>
      <c r="L23" s="174">
        <f>(L21-N21)/N21</f>
        <v>-8.0571460030830211E-2</v>
      </c>
      <c r="M23" s="45" t="s">
        <v>4</v>
      </c>
      <c r="N23" s="174">
        <f>(N21-O21)/O21</f>
        <v>-0.1716337931820773</v>
      </c>
      <c r="O23" s="44">
        <f>(O21-P21)/P21</f>
        <v>0.36545497003191407</v>
      </c>
      <c r="P23" s="174">
        <f>(P21-Q21)/Q21</f>
        <v>-0.1897397732002977</v>
      </c>
      <c r="Q23" s="27">
        <f>(Q21-S21)/S21</f>
        <v>0.55356757921965938</v>
      </c>
      <c r="R23" s="45" t="s">
        <v>4</v>
      </c>
      <c r="S23" s="164">
        <f>(S21-T21)/T21</f>
        <v>-0.423616052771283</v>
      </c>
      <c r="T23" s="44">
        <v>5.3999999999999999E-2</v>
      </c>
      <c r="U23" s="48">
        <v>-5.0999999999999997E-2</v>
      </c>
      <c r="V23" s="27">
        <v>0.248</v>
      </c>
      <c r="W23" s="45" t="s">
        <v>4</v>
      </c>
      <c r="X23" s="48">
        <v>-2.9000000000000001E-2</v>
      </c>
      <c r="Y23" s="27">
        <v>0.114</v>
      </c>
      <c r="Z23" s="23">
        <v>-0.10199999999999999</v>
      </c>
      <c r="AA23" s="27">
        <v>0.51600000000000001</v>
      </c>
    </row>
    <row r="24" spans="1:27" ht="18.75" customHeight="1" x14ac:dyDescent="0.3">
      <c r="A24" s="196"/>
      <c r="B24" s="46"/>
      <c r="C24" s="171"/>
      <c r="D24" s="46"/>
      <c r="E24" s="46"/>
      <c r="F24" s="46"/>
      <c r="G24" s="46"/>
      <c r="H24" s="171"/>
      <c r="I24" s="46"/>
      <c r="J24" s="46"/>
      <c r="K24" s="46"/>
      <c r="L24" s="46"/>
      <c r="M24" s="171"/>
      <c r="N24" s="46"/>
      <c r="O24" s="46"/>
      <c r="P24" s="46"/>
      <c r="Q24" s="46"/>
      <c r="R24" s="171"/>
      <c r="S24" s="46"/>
      <c r="T24" s="46"/>
      <c r="U24" s="46"/>
      <c r="V24" s="25"/>
      <c r="W24" s="38"/>
      <c r="X24" s="46"/>
      <c r="Y24" s="25"/>
      <c r="Z24" s="25"/>
      <c r="AA24" s="25"/>
    </row>
    <row r="25" spans="1:27" ht="22.35" customHeight="1" x14ac:dyDescent="0.3">
      <c r="A25" s="195" t="s">
        <v>96</v>
      </c>
      <c r="B25" s="59">
        <v>61824</v>
      </c>
      <c r="C25" s="41">
        <v>280088</v>
      </c>
      <c r="D25" s="59">
        <v>49710</v>
      </c>
      <c r="E25" s="59">
        <v>66466</v>
      </c>
      <c r="F25" s="59">
        <v>83947</v>
      </c>
      <c r="G25" s="59">
        <v>79965</v>
      </c>
      <c r="H25" s="41">
        <v>274892</v>
      </c>
      <c r="I25" s="59">
        <v>81633</v>
      </c>
      <c r="J25" s="59">
        <v>83317</v>
      </c>
      <c r="K25" s="59">
        <v>62395</v>
      </c>
      <c r="L25" s="59">
        <v>47547</v>
      </c>
      <c r="M25" s="41">
        <v>235514</v>
      </c>
      <c r="N25" s="59">
        <v>47498</v>
      </c>
      <c r="O25" s="59">
        <v>77267</v>
      </c>
      <c r="P25" s="59">
        <v>51428</v>
      </c>
      <c r="Q25" s="59">
        <v>59321</v>
      </c>
      <c r="R25" s="41">
        <v>234966</v>
      </c>
      <c r="S25" s="59">
        <v>38208</v>
      </c>
      <c r="T25" s="59">
        <v>69480</v>
      </c>
      <c r="U25" s="59">
        <v>62782</v>
      </c>
      <c r="V25" s="6">
        <v>64496</v>
      </c>
      <c r="W25" s="41">
        <v>210682</v>
      </c>
      <c r="X25" s="42">
        <v>55589</v>
      </c>
      <c r="Y25" s="6">
        <v>50172</v>
      </c>
      <c r="Z25" s="6">
        <v>48174</v>
      </c>
      <c r="AA25" s="6">
        <v>56747</v>
      </c>
    </row>
    <row r="26" spans="1:27" ht="22.35" customHeight="1" x14ac:dyDescent="0.3">
      <c r="A26" s="12" t="s">
        <v>41</v>
      </c>
      <c r="B26" s="174">
        <f t="shared" ref="B26" si="32">(B25-G25)/G25</f>
        <v>-0.22686175201650721</v>
      </c>
      <c r="C26" s="67">
        <f t="shared" ref="C26" si="33">(C25-H25)/H25</f>
        <v>1.8901968773190926E-2</v>
      </c>
      <c r="D26" s="174">
        <f t="shared" ref="D26:F26" si="34">(D25-I25)/I25</f>
        <v>-0.39105508801587591</v>
      </c>
      <c r="E26" s="174">
        <f t="shared" si="34"/>
        <v>-0.20225164132169907</v>
      </c>
      <c r="F26" s="44">
        <f t="shared" si="34"/>
        <v>0.3454122926516548</v>
      </c>
      <c r="G26" s="44">
        <v>0.68200000000000005</v>
      </c>
      <c r="H26" s="67">
        <f t="shared" ref="H26" si="35">(H25-M25)/M25</f>
        <v>0.16720025136509931</v>
      </c>
      <c r="I26" s="44">
        <f t="shared" ref="I26" si="36">(I25-N25)/N25</f>
        <v>0.71866183839319553</v>
      </c>
      <c r="J26" s="27">
        <f t="shared" ref="J26:S26" si="37">(J25-O25)/O25</f>
        <v>7.8299921052972163E-2</v>
      </c>
      <c r="K26" s="27">
        <f t="shared" si="37"/>
        <v>0.21324959166212959</v>
      </c>
      <c r="L26" s="174">
        <f t="shared" si="37"/>
        <v>-0.19847945921343202</v>
      </c>
      <c r="M26" s="67">
        <f t="shared" si="37"/>
        <v>2.3322523258684233E-3</v>
      </c>
      <c r="N26" s="44">
        <f t="shared" si="37"/>
        <v>0.24314279731993299</v>
      </c>
      <c r="O26" s="44">
        <f t="shared" si="37"/>
        <v>0.11207541738629821</v>
      </c>
      <c r="P26" s="174">
        <f t="shared" si="37"/>
        <v>-0.18084801376190629</v>
      </c>
      <c r="Q26" s="174">
        <f t="shared" si="37"/>
        <v>-8.0237534110642522E-2</v>
      </c>
      <c r="R26" s="67">
        <f t="shared" si="37"/>
        <v>0.11526376244766995</v>
      </c>
      <c r="S26" s="174">
        <f t="shared" si="37"/>
        <v>-0.31266977279677632</v>
      </c>
      <c r="T26" s="44">
        <v>0.38500000000000001</v>
      </c>
      <c r="U26" s="44">
        <v>0.30299999999999999</v>
      </c>
      <c r="V26" s="27">
        <v>0.13700000000000001</v>
      </c>
      <c r="W26" s="47">
        <v>-2.8000000000000001E-2</v>
      </c>
      <c r="X26" s="44">
        <v>0.91300000000000003</v>
      </c>
      <c r="Y26" s="27">
        <v>0.17</v>
      </c>
      <c r="Z26" s="23">
        <v>-0.254</v>
      </c>
      <c r="AA26" s="23">
        <v>-9.4E-2</v>
      </c>
    </row>
    <row r="27" spans="1:27" ht="22.35" customHeight="1" x14ac:dyDescent="0.3">
      <c r="A27" s="12" t="s">
        <v>42</v>
      </c>
      <c r="B27" s="27">
        <f>(B25-D25)/D25</f>
        <v>0.24369342184671092</v>
      </c>
      <c r="C27" s="45" t="s">
        <v>4</v>
      </c>
      <c r="D27" s="174">
        <f>(D25-E25)/E25</f>
        <v>-0.25209881744049589</v>
      </c>
      <c r="E27" s="174">
        <f>(E25-F25)/F25</f>
        <v>-0.20823853145437002</v>
      </c>
      <c r="F27" s="44">
        <f>(F25-G25)/G25</f>
        <v>4.9796786093916086E-2</v>
      </c>
      <c r="G27" s="174">
        <v>-0.02</v>
      </c>
      <c r="H27" s="45" t="s">
        <v>4</v>
      </c>
      <c r="I27" s="174">
        <f>(I25-J25)/J25</f>
        <v>-2.0211961544462715E-2</v>
      </c>
      <c r="J27" s="44">
        <f>(J25-K25)/K25</f>
        <v>0.3353153297539867</v>
      </c>
      <c r="K27" s="44">
        <f>(K25-L25)/L25</f>
        <v>0.31228048036679495</v>
      </c>
      <c r="L27" s="27">
        <f>(L25-N25)/N25</f>
        <v>1.0316223841003833E-3</v>
      </c>
      <c r="M27" s="45" t="s">
        <v>4</v>
      </c>
      <c r="N27" s="174">
        <f>(N25-O25)/O25</f>
        <v>-0.38527443798775673</v>
      </c>
      <c r="O27" s="44">
        <f>(O25-P25)/P25</f>
        <v>0.50243058256202844</v>
      </c>
      <c r="P27" s="174">
        <f>(P25-Q25)/Q25</f>
        <v>-0.1330557475430286</v>
      </c>
      <c r="Q27" s="27">
        <f>(Q25-S25)/S25</f>
        <v>0.5525806113902848</v>
      </c>
      <c r="R27" s="45" t="s">
        <v>4</v>
      </c>
      <c r="S27" s="23">
        <v>-0.45</v>
      </c>
      <c r="T27" s="44">
        <v>0.107</v>
      </c>
      <c r="U27" s="48">
        <v>-2.7E-2</v>
      </c>
      <c r="V27" s="27">
        <v>0.16</v>
      </c>
      <c r="W27" s="45" t="s">
        <v>4</v>
      </c>
      <c r="X27" s="44">
        <v>0.108</v>
      </c>
      <c r="Y27" s="27">
        <v>4.1000000000000002E-2</v>
      </c>
      <c r="Z27" s="23">
        <v>-0.151</v>
      </c>
      <c r="AA27" s="27">
        <v>0.95299999999999996</v>
      </c>
    </row>
    <row r="28" spans="1:27" ht="18.75" customHeight="1" x14ac:dyDescent="0.3">
      <c r="A28" s="196"/>
      <c r="B28" s="46"/>
      <c r="C28" s="171"/>
      <c r="D28" s="46"/>
      <c r="E28" s="201"/>
      <c r="F28" s="201"/>
      <c r="G28" s="46"/>
      <c r="H28" s="171"/>
      <c r="I28" s="46"/>
      <c r="J28" s="46"/>
      <c r="K28" s="201">
        <f>SUM(K29:L29)</f>
        <v>178657</v>
      </c>
      <c r="L28" s="46"/>
      <c r="M28" s="171"/>
      <c r="N28" s="46"/>
      <c r="O28" s="46"/>
      <c r="P28" s="46"/>
      <c r="Q28" s="46"/>
      <c r="R28" s="171"/>
      <c r="S28" s="46"/>
      <c r="T28" s="46"/>
      <c r="U28" s="46"/>
      <c r="V28" s="25"/>
      <c r="W28" s="38"/>
      <c r="X28" s="46"/>
      <c r="Y28" s="25"/>
      <c r="Z28" s="25"/>
      <c r="AA28" s="25"/>
    </row>
    <row r="29" spans="1:27" ht="22.35" customHeight="1" x14ac:dyDescent="0.3">
      <c r="A29" s="195" t="s">
        <v>91</v>
      </c>
      <c r="B29" s="59">
        <v>115164</v>
      </c>
      <c r="C29" s="41">
        <v>403685</v>
      </c>
      <c r="D29" s="59">
        <v>73743</v>
      </c>
      <c r="E29" s="59">
        <v>102948</v>
      </c>
      <c r="F29" s="59">
        <v>115921</v>
      </c>
      <c r="G29" s="59">
        <v>111073</v>
      </c>
      <c r="H29" s="41">
        <v>424799</v>
      </c>
      <c r="I29" s="59">
        <v>127394</v>
      </c>
      <c r="J29" s="59">
        <v>118748</v>
      </c>
      <c r="K29" s="59">
        <v>100230</v>
      </c>
      <c r="L29" s="59">
        <v>78427</v>
      </c>
      <c r="M29" s="41">
        <v>357558</v>
      </c>
      <c r="N29" s="59">
        <v>91974</v>
      </c>
      <c r="O29" s="59">
        <v>98974</v>
      </c>
      <c r="P29" s="59">
        <v>76160</v>
      </c>
      <c r="Q29" s="59">
        <v>90452</v>
      </c>
      <c r="R29" s="41">
        <v>354010</v>
      </c>
      <c r="S29" s="59">
        <v>61975</v>
      </c>
      <c r="T29" s="59">
        <v>100260</v>
      </c>
      <c r="U29" s="59">
        <v>92308</v>
      </c>
      <c r="V29" s="6">
        <v>99468</v>
      </c>
      <c r="W29" s="41">
        <v>332271</v>
      </c>
      <c r="X29" s="42">
        <v>82347</v>
      </c>
      <c r="Y29" s="6">
        <v>90917</v>
      </c>
      <c r="Z29" s="6">
        <v>75797</v>
      </c>
      <c r="AA29" s="6">
        <v>83210</v>
      </c>
    </row>
    <row r="30" spans="1:27" ht="22.35" customHeight="1" x14ac:dyDescent="0.3">
      <c r="A30" s="12" t="s">
        <v>43</v>
      </c>
      <c r="B30" s="180">
        <f t="shared" ref="B30" si="38">B29/B8</f>
        <v>0.128204728581893</v>
      </c>
      <c r="C30" s="67">
        <f t="shared" ref="C30:D30" si="39">C29/C8</f>
        <v>0.10914381780172884</v>
      </c>
      <c r="D30" s="180">
        <f t="shared" si="39"/>
        <v>8.2401410622578011E-2</v>
      </c>
      <c r="E30" s="180">
        <f t="shared" ref="E30:F30" si="40">E29/E8</f>
        <v>0.11117266492372187</v>
      </c>
      <c r="F30" s="180">
        <f t="shared" si="40"/>
        <v>0.12213060866706843</v>
      </c>
      <c r="G30" s="180">
        <v>0.12</v>
      </c>
      <c r="H30" s="67">
        <f t="shared" ref="H30:I30" si="41">H29/H8</f>
        <v>0.12174535328876587</v>
      </c>
      <c r="I30" s="180">
        <f t="shared" si="41"/>
        <v>0.13777030855946465</v>
      </c>
      <c r="J30" s="180">
        <f t="shared" ref="J30" si="42">J29/J8</f>
        <v>0.13293762965135611</v>
      </c>
      <c r="K30" s="180">
        <f t="shared" ref="K30" si="43">K29/K8</f>
        <v>0.11592764671387974</v>
      </c>
      <c r="L30" s="180">
        <f t="shared" ref="L30" si="44">L29/L8</f>
        <v>9.721881329753343E-2</v>
      </c>
      <c r="M30" s="67">
        <f t="shared" ref="M30:S30" si="45">M29/M8</f>
        <v>0.11804848480046275</v>
      </c>
      <c r="N30" s="180">
        <f t="shared" si="45"/>
        <v>0.1187633242987432</v>
      </c>
      <c r="O30" s="180">
        <f t="shared" si="45"/>
        <v>0.12756600697286255</v>
      </c>
      <c r="P30" s="180">
        <f t="shared" si="45"/>
        <v>0.10087524106215695</v>
      </c>
      <c r="Q30" s="44">
        <f t="shared" si="45"/>
        <v>0.12499930902960117</v>
      </c>
      <c r="R30" s="67">
        <f t="shared" si="45"/>
        <v>0.12751501861162401</v>
      </c>
      <c r="S30" s="44">
        <f t="shared" si="45"/>
        <v>9.1647676607549786E-2</v>
      </c>
      <c r="T30" s="44">
        <v>0.14299999999999999</v>
      </c>
      <c r="U30" s="44">
        <v>0.13</v>
      </c>
      <c r="V30" s="27">
        <v>0.14499999999999999</v>
      </c>
      <c r="W30" s="43">
        <v>0.13500000000000001</v>
      </c>
      <c r="X30" s="44">
        <v>0.13100000000000001</v>
      </c>
      <c r="Y30" s="27">
        <v>0.14599999999999999</v>
      </c>
      <c r="Z30" s="27">
        <v>0.125</v>
      </c>
      <c r="AA30" s="27">
        <v>0.13800000000000001</v>
      </c>
    </row>
    <row r="31" spans="1:27" ht="22.35" customHeight="1" x14ac:dyDescent="0.3">
      <c r="A31" s="12" t="s">
        <v>41</v>
      </c>
      <c r="B31" s="27">
        <f t="shared" ref="B31" si="46">(B29-G29)/G29</f>
        <v>3.6831633250204818E-2</v>
      </c>
      <c r="C31" s="184">
        <f t="shared" ref="C31" si="47">(C29-H29)/H29</f>
        <v>-4.970350683499726E-2</v>
      </c>
      <c r="D31" s="174">
        <f t="shared" ref="D31:F31" si="48">(D29-I29)/I29</f>
        <v>-0.42114228299605949</v>
      </c>
      <c r="E31" s="174">
        <f t="shared" si="48"/>
        <v>-0.13305487250311585</v>
      </c>
      <c r="F31" s="44">
        <f t="shared" si="48"/>
        <v>0.15654993514915694</v>
      </c>
      <c r="G31" s="44">
        <v>0.41599999999999998</v>
      </c>
      <c r="H31" s="67">
        <f t="shared" ref="H31" si="49">(H29-M29)/M29</f>
        <v>0.18805620346908752</v>
      </c>
      <c r="I31" s="44">
        <f t="shared" ref="I31" si="50">(I29-N29)/N29</f>
        <v>0.38510883510557331</v>
      </c>
      <c r="J31" s="180">
        <f t="shared" ref="J31:S31" si="51">(J29-O29)/O29</f>
        <v>0.19978984379736092</v>
      </c>
      <c r="K31" s="180">
        <f t="shared" si="51"/>
        <v>0.31604516806722688</v>
      </c>
      <c r="L31" s="174">
        <f t="shared" si="51"/>
        <v>-0.1329434396143811</v>
      </c>
      <c r="M31" s="67">
        <f t="shared" si="51"/>
        <v>1.0022315753792265E-2</v>
      </c>
      <c r="N31" s="44">
        <f t="shared" si="51"/>
        <v>0.48405002016942317</v>
      </c>
      <c r="O31" s="181">
        <f t="shared" si="51"/>
        <v>-1.2826650708158787E-2</v>
      </c>
      <c r="P31" s="181">
        <f t="shared" si="51"/>
        <v>-0.17493608354638818</v>
      </c>
      <c r="Q31" s="175">
        <f t="shared" si="51"/>
        <v>-9.0642216592270883E-2</v>
      </c>
      <c r="R31" s="67">
        <f t="shared" si="51"/>
        <v>6.5425511103888098E-2</v>
      </c>
      <c r="S31" s="175">
        <f t="shared" si="51"/>
        <v>-0.2473921332896159</v>
      </c>
      <c r="T31" s="44">
        <v>0.10299999999999999</v>
      </c>
      <c r="U31" s="44">
        <v>0.218</v>
      </c>
      <c r="V31" s="27">
        <v>0.19500000000000001</v>
      </c>
      <c r="W31" s="47">
        <v>-3.4000000000000002E-2</v>
      </c>
      <c r="X31" s="44">
        <v>0.41299999999999998</v>
      </c>
      <c r="Y31" s="23">
        <v>-1.4999999999999999E-2</v>
      </c>
      <c r="Z31" s="23">
        <v>-0.22</v>
      </c>
      <c r="AA31" s="23">
        <v>-0.13400000000000001</v>
      </c>
    </row>
    <row r="32" spans="1:27" ht="22.35" customHeight="1" x14ac:dyDescent="0.3">
      <c r="A32" s="12" t="s">
        <v>42</v>
      </c>
      <c r="B32" s="27">
        <f>(B29-D29)/D29</f>
        <v>0.56169399129408892</v>
      </c>
      <c r="C32" s="45" t="s">
        <v>4</v>
      </c>
      <c r="D32" s="174">
        <f>(D29-E29)/E29</f>
        <v>-0.28368690989625833</v>
      </c>
      <c r="E32" s="174">
        <f>(E29-F29)/F29</f>
        <v>-0.11191242311574262</v>
      </c>
      <c r="F32" s="44">
        <f>(F29-G29)/G29</f>
        <v>4.364697091102248E-2</v>
      </c>
      <c r="G32" s="174">
        <v>-0.128</v>
      </c>
      <c r="H32" s="45" t="s">
        <v>4</v>
      </c>
      <c r="I32" s="44">
        <f>(I29-J29)/J29</f>
        <v>7.2809647320375925E-2</v>
      </c>
      <c r="J32" s="180">
        <f>(J29-K29)/K29</f>
        <v>0.18475506335428515</v>
      </c>
      <c r="K32" s="180">
        <f>(K29-L29)/L29</f>
        <v>0.27800374870899053</v>
      </c>
      <c r="L32" s="174">
        <f>(L29-N29)/N29</f>
        <v>-0.14729162589427447</v>
      </c>
      <c r="M32" s="45" t="s">
        <v>4</v>
      </c>
      <c r="N32" s="174">
        <f>(N29-O29)/O29</f>
        <v>-7.0725645118920114E-2</v>
      </c>
      <c r="O32" s="182">
        <f>(O29-P29)/P29</f>
        <v>0.29955357142857142</v>
      </c>
      <c r="P32" s="181">
        <f>(P29-Q29)/Q29</f>
        <v>-0.15800645646309644</v>
      </c>
      <c r="Q32" s="27">
        <f>(Q29-S29)/S29</f>
        <v>0.45949173053650666</v>
      </c>
      <c r="R32" s="45" t="s">
        <v>4</v>
      </c>
      <c r="S32" s="164">
        <f>(S29-T29)/T29</f>
        <v>-0.38185717135447833</v>
      </c>
      <c r="T32" s="44">
        <v>8.5999999999999993E-2</v>
      </c>
      <c r="U32" s="48">
        <v>-7.1999999999999995E-2</v>
      </c>
      <c r="V32" s="27">
        <v>0.20799999999999999</v>
      </c>
      <c r="W32" s="45" t="s">
        <v>4</v>
      </c>
      <c r="X32" s="48">
        <v>-9.4E-2</v>
      </c>
      <c r="Y32" s="27">
        <v>0.19900000000000001</v>
      </c>
      <c r="Z32" s="23">
        <v>-8.8999999999999996E-2</v>
      </c>
      <c r="AA32" s="27">
        <v>0.42799999999999999</v>
      </c>
    </row>
    <row r="33" spans="1:27" ht="18.75" customHeight="1" x14ac:dyDescent="0.3">
      <c r="A33" s="196"/>
      <c r="B33" s="46"/>
      <c r="C33" s="171"/>
      <c r="D33" s="46"/>
      <c r="E33" s="46"/>
      <c r="F33" s="46"/>
      <c r="G33" s="46"/>
      <c r="H33" s="171"/>
      <c r="I33" s="46"/>
      <c r="J33" s="46"/>
      <c r="K33" s="46"/>
      <c r="L33" s="46"/>
      <c r="M33" s="171"/>
      <c r="N33" s="46"/>
      <c r="O33" s="46"/>
      <c r="P33" s="46"/>
      <c r="Q33" s="46"/>
      <c r="R33" s="171"/>
      <c r="S33" s="46"/>
      <c r="T33" s="46"/>
      <c r="U33" s="46"/>
      <c r="V33" s="25"/>
      <c r="W33" s="38"/>
      <c r="X33" s="46"/>
      <c r="Y33" s="25"/>
      <c r="Z33" s="25"/>
      <c r="AA33" s="25"/>
    </row>
    <row r="34" spans="1:27" ht="22.35" customHeight="1" x14ac:dyDescent="0.3">
      <c r="A34" s="195" t="s">
        <v>56</v>
      </c>
      <c r="B34" s="169">
        <v>1.74</v>
      </c>
      <c r="C34" s="172">
        <v>7.81</v>
      </c>
      <c r="D34" s="169">
        <v>1.38</v>
      </c>
      <c r="E34" s="169">
        <v>1.85</v>
      </c>
      <c r="F34" s="169">
        <v>2.34</v>
      </c>
      <c r="G34" s="169">
        <v>2.23</v>
      </c>
      <c r="H34" s="172">
        <v>7.71</v>
      </c>
      <c r="I34" s="169">
        <v>2.2799999999999998</v>
      </c>
      <c r="J34" s="169">
        <v>2.34</v>
      </c>
      <c r="K34" s="169">
        <v>1.75</v>
      </c>
      <c r="L34" s="169">
        <v>1.34</v>
      </c>
      <c r="M34" s="172">
        <v>6.58</v>
      </c>
      <c r="N34" s="169">
        <v>1.33</v>
      </c>
      <c r="O34" s="169">
        <v>2.15</v>
      </c>
      <c r="P34" s="169">
        <v>1.43</v>
      </c>
      <c r="Q34" s="169">
        <v>1.66</v>
      </c>
      <c r="R34" s="172">
        <v>6.65</v>
      </c>
      <c r="S34" s="169">
        <v>1.07</v>
      </c>
      <c r="T34" s="50">
        <v>1.96</v>
      </c>
      <c r="U34" s="50">
        <v>1.77</v>
      </c>
      <c r="V34" s="28">
        <v>1.84</v>
      </c>
      <c r="W34" s="49">
        <v>5.67</v>
      </c>
      <c r="X34" s="50">
        <v>1.57</v>
      </c>
      <c r="Y34" s="28">
        <v>1.35</v>
      </c>
      <c r="Z34" s="28">
        <v>1.27</v>
      </c>
      <c r="AA34" s="28">
        <v>1.49</v>
      </c>
    </row>
    <row r="35" spans="1:27" ht="22.35" customHeight="1" x14ac:dyDescent="0.3">
      <c r="A35" s="12" t="s">
        <v>40</v>
      </c>
      <c r="B35" s="174">
        <f t="shared" ref="B35" si="52">(B34-G34)/G34</f>
        <v>-0.21973094170403587</v>
      </c>
      <c r="C35" s="43">
        <f t="shared" ref="C35" si="53">(C34-H34)/H34</f>
        <v>1.2970168612191912E-2</v>
      </c>
      <c r="D35" s="174">
        <f>(D34-I34)/I34</f>
        <v>-0.39473684210526316</v>
      </c>
      <c r="E35" s="174">
        <f t="shared" ref="E35:F35" si="54">(E34-J34)/J34</f>
        <v>-0.20940170940170932</v>
      </c>
      <c r="F35" s="183">
        <f t="shared" si="54"/>
        <v>0.33714285714285708</v>
      </c>
      <c r="G35" s="183">
        <v>0.66417910447761197</v>
      </c>
      <c r="H35" s="43">
        <f t="shared" ref="H35" si="55">(H34-M34)/M34</f>
        <v>0.17173252279635257</v>
      </c>
      <c r="I35" s="183">
        <f t="shared" ref="I35" si="56">(I34-N34)/N34</f>
        <v>0.71428571428571408</v>
      </c>
      <c r="J35" s="180">
        <f t="shared" ref="J35:S35" si="57">(J34-O34)/O34</f>
        <v>8.8372093023255799E-2</v>
      </c>
      <c r="K35" s="180">
        <f t="shared" si="57"/>
        <v>0.22377622377622383</v>
      </c>
      <c r="L35" s="174">
        <f t="shared" si="57"/>
        <v>-0.19277108433734932</v>
      </c>
      <c r="M35" s="184">
        <f t="shared" si="57"/>
        <v>-1.0526315789473726E-2</v>
      </c>
      <c r="N35" s="183">
        <f t="shared" si="57"/>
        <v>0.24299065420560748</v>
      </c>
      <c r="O35" s="183">
        <f t="shared" si="57"/>
        <v>9.693877551020405E-2</v>
      </c>
      <c r="P35" s="175">
        <f t="shared" si="57"/>
        <v>-0.19209039548022602</v>
      </c>
      <c r="Q35" s="175">
        <f t="shared" si="57"/>
        <v>-9.7826086956521827E-2</v>
      </c>
      <c r="R35" s="67">
        <f t="shared" si="57"/>
        <v>0.17283950617283958</v>
      </c>
      <c r="S35" s="175">
        <f t="shared" si="57"/>
        <v>-0.31847133757961782</v>
      </c>
      <c r="T35" s="44">
        <v>0.451851851851852</v>
      </c>
      <c r="U35" s="44">
        <v>0.39400000000000002</v>
      </c>
      <c r="V35" s="27">
        <v>0.23499999999999999</v>
      </c>
      <c r="W35" s="47">
        <v>-4.0000000000000001E-3</v>
      </c>
      <c r="X35" s="44">
        <v>1.0660000000000001</v>
      </c>
      <c r="Y35" s="23">
        <v>-0.151</v>
      </c>
      <c r="Z35" s="23">
        <v>-0.249</v>
      </c>
      <c r="AA35" s="23">
        <v>-9.0999999999999998E-2</v>
      </c>
    </row>
    <row r="36" spans="1:27" ht="18.75" customHeight="1" x14ac:dyDescent="0.3">
      <c r="A36" s="196"/>
      <c r="B36" s="46"/>
      <c r="C36" s="171"/>
      <c r="D36" s="46"/>
      <c r="E36" s="46"/>
      <c r="F36" s="46"/>
      <c r="G36" s="46"/>
      <c r="H36" s="171"/>
      <c r="I36" s="46"/>
      <c r="J36" s="46"/>
      <c r="K36" s="46"/>
      <c r="L36" s="46"/>
      <c r="M36" s="171"/>
      <c r="N36" s="46"/>
      <c r="O36" s="46"/>
      <c r="P36" s="46"/>
      <c r="Q36" s="46"/>
      <c r="R36" s="171"/>
      <c r="S36" s="46"/>
      <c r="T36" s="46"/>
      <c r="U36" s="46"/>
      <c r="V36" s="25"/>
      <c r="W36" s="38"/>
      <c r="X36" s="46"/>
      <c r="Y36" s="25"/>
      <c r="Z36" s="25"/>
      <c r="AA36" s="25"/>
    </row>
    <row r="37" spans="1:27" ht="22.35" customHeight="1" x14ac:dyDescent="0.3">
      <c r="A37" s="195" t="s">
        <v>57</v>
      </c>
      <c r="B37" s="50">
        <v>2.29</v>
      </c>
      <c r="C37" s="172">
        <v>7.99</v>
      </c>
      <c r="D37" s="50">
        <v>1.56</v>
      </c>
      <c r="E37" s="50">
        <v>1.85</v>
      </c>
      <c r="F37" s="50">
        <v>2.34</v>
      </c>
      <c r="G37" s="50">
        <v>2.23</v>
      </c>
      <c r="H37" s="172">
        <v>7.71</v>
      </c>
      <c r="I37" s="50">
        <v>2.2799999999999998</v>
      </c>
      <c r="J37" s="50">
        <v>2.34</v>
      </c>
      <c r="K37" s="50">
        <v>1.75</v>
      </c>
      <c r="L37" s="50">
        <v>1.34</v>
      </c>
      <c r="M37" s="172">
        <v>6.77</v>
      </c>
      <c r="N37" s="50">
        <v>1.52</v>
      </c>
      <c r="O37" s="50">
        <v>2.15</v>
      </c>
      <c r="P37" s="50">
        <v>1.43</v>
      </c>
      <c r="Q37" s="50">
        <v>1.66</v>
      </c>
      <c r="R37" s="172">
        <v>6.7618</v>
      </c>
      <c r="S37" s="50">
        <v>1.1309</v>
      </c>
      <c r="T37" s="50">
        <v>2.02</v>
      </c>
      <c r="U37" s="50">
        <v>1.74</v>
      </c>
      <c r="V37" s="28">
        <v>1.89</v>
      </c>
      <c r="W37" s="49">
        <v>5.99</v>
      </c>
      <c r="X37" s="50">
        <v>1.61</v>
      </c>
      <c r="Y37" s="28">
        <v>1.54</v>
      </c>
      <c r="Z37" s="28">
        <v>1.32</v>
      </c>
      <c r="AA37" s="28">
        <v>1.53</v>
      </c>
    </row>
    <row r="38" spans="1:27" ht="22.35" customHeight="1" x14ac:dyDescent="0.3">
      <c r="A38" s="12" t="s">
        <v>39</v>
      </c>
      <c r="B38" s="27">
        <f t="shared" ref="B38" si="58">(B37-G37)/G37</f>
        <v>2.6905829596412582E-2</v>
      </c>
      <c r="C38" s="67">
        <f t="shared" ref="C38" si="59">(C37-H37)/H37</f>
        <v>3.6316472114137514E-2</v>
      </c>
      <c r="D38" s="174">
        <f>(D37-I37)/I37</f>
        <v>-0.31578947368421045</v>
      </c>
      <c r="E38" s="174">
        <f t="shared" ref="E38:F38" si="60">(E37-J37)/J37</f>
        <v>-0.20940170940170932</v>
      </c>
      <c r="F38" s="183">
        <f t="shared" si="60"/>
        <v>0.33714285714285708</v>
      </c>
      <c r="G38" s="183">
        <v>0.66400000000000003</v>
      </c>
      <c r="H38" s="67">
        <f t="shared" ref="H38" si="61">(H37-M37)/M37</f>
        <v>0.13884785819793211</v>
      </c>
      <c r="I38" s="183">
        <f t="shared" ref="I38" si="62">(I37-N37)/N37</f>
        <v>0.49999999999999983</v>
      </c>
      <c r="J38" s="180">
        <f t="shared" ref="J38:S38" si="63">(J37-O37)/O37</f>
        <v>8.8372093023255799E-2</v>
      </c>
      <c r="K38" s="180">
        <f t="shared" si="63"/>
        <v>0.22377622377622383</v>
      </c>
      <c r="L38" s="174">
        <f t="shared" si="63"/>
        <v>-0.19277108433734932</v>
      </c>
      <c r="M38" s="67">
        <f t="shared" si="63"/>
        <v>1.2126948445679464E-3</v>
      </c>
      <c r="N38" s="183">
        <f t="shared" si="63"/>
        <v>0.34406225130427093</v>
      </c>
      <c r="O38" s="183">
        <f t="shared" si="63"/>
        <v>6.4356435643564303E-2</v>
      </c>
      <c r="P38" s="175">
        <f t="shared" si="63"/>
        <v>-0.17816091954022992</v>
      </c>
      <c r="Q38" s="175">
        <f t="shared" si="63"/>
        <v>-0.12169312169312169</v>
      </c>
      <c r="R38" s="67">
        <f t="shared" si="63"/>
        <v>0.12884808013355589</v>
      </c>
      <c r="S38" s="175">
        <f t="shared" si="63"/>
        <v>-0.29757763975155282</v>
      </c>
      <c r="T38" s="44">
        <v>0.312</v>
      </c>
      <c r="U38" s="44">
        <v>0.318</v>
      </c>
      <c r="V38" s="27">
        <v>0.23499999999999999</v>
      </c>
      <c r="W38" s="43">
        <v>3.3000000000000002E-2</v>
      </c>
      <c r="X38" s="44">
        <v>1.0129999999999999</v>
      </c>
      <c r="Y38" s="23">
        <v>-5.5E-2</v>
      </c>
      <c r="Z38" s="23">
        <v>-0.23699999999999999</v>
      </c>
      <c r="AA38" s="23">
        <v>-6.0999999999999999E-2</v>
      </c>
    </row>
    <row r="39" spans="1:27" ht="18.75" customHeight="1" x14ac:dyDescent="0.3">
      <c r="A39" s="196"/>
      <c r="B39" s="46"/>
      <c r="C39" s="171"/>
      <c r="D39" s="46"/>
      <c r="E39" s="46"/>
      <c r="F39" s="46"/>
      <c r="G39" s="46"/>
      <c r="H39" s="171"/>
      <c r="I39" s="46"/>
      <c r="J39" s="46"/>
      <c r="K39" s="46"/>
      <c r="L39" s="46"/>
      <c r="M39" s="171"/>
      <c r="N39" s="46"/>
      <c r="O39" s="46"/>
      <c r="P39" s="46"/>
      <c r="Q39" s="46"/>
      <c r="R39" s="171"/>
      <c r="S39" s="46"/>
      <c r="T39" s="46"/>
      <c r="U39" s="46"/>
      <c r="V39" s="25"/>
      <c r="W39" s="38"/>
      <c r="X39" s="46"/>
      <c r="Y39" s="25"/>
      <c r="Z39" s="25"/>
      <c r="AA39" s="25"/>
    </row>
    <row r="40" spans="1:27" s="35" customFormat="1" ht="15.6" x14ac:dyDescent="0.3">
      <c r="A40" s="195" t="s">
        <v>67</v>
      </c>
      <c r="B40" s="52">
        <v>35500</v>
      </c>
      <c r="C40" s="51">
        <v>35845</v>
      </c>
      <c r="D40" s="52">
        <v>35855</v>
      </c>
      <c r="E40" s="52">
        <v>35892</v>
      </c>
      <c r="F40" s="52">
        <v>35845</v>
      </c>
      <c r="G40" s="52">
        <v>35787</v>
      </c>
      <c r="H40" s="51">
        <v>35646</v>
      </c>
      <c r="I40" s="52">
        <v>35778</v>
      </c>
      <c r="J40" s="52">
        <v>35656</v>
      </c>
      <c r="K40" s="52">
        <v>35650</v>
      </c>
      <c r="L40" s="52">
        <v>35482</v>
      </c>
      <c r="M40" s="51">
        <v>35783</v>
      </c>
      <c r="N40" s="52">
        <v>35658</v>
      </c>
      <c r="O40" s="52">
        <v>35918</v>
      </c>
      <c r="P40" s="52">
        <v>35909</v>
      </c>
      <c r="Q40" s="52">
        <v>35646</v>
      </c>
      <c r="R40" s="51">
        <v>35337</v>
      </c>
      <c r="S40" s="52">
        <v>35550</v>
      </c>
      <c r="T40" s="52">
        <v>35362</v>
      </c>
      <c r="U40" s="52">
        <v>35374</v>
      </c>
      <c r="V40" s="34">
        <v>35063</v>
      </c>
      <c r="W40" s="51">
        <v>37149</v>
      </c>
      <c r="X40" s="52">
        <v>35484</v>
      </c>
      <c r="Y40" s="34">
        <v>37086</v>
      </c>
      <c r="Z40" s="34">
        <v>37852</v>
      </c>
      <c r="AA40" s="34">
        <v>38190</v>
      </c>
    </row>
    <row r="41" spans="1:27" ht="18.75" customHeight="1" x14ac:dyDescent="0.3">
      <c r="A41" s="196"/>
      <c r="B41" s="46"/>
      <c r="C41" s="171"/>
      <c r="D41" s="46"/>
      <c r="E41" s="46"/>
      <c r="F41" s="46"/>
      <c r="G41" s="46"/>
      <c r="H41" s="171"/>
      <c r="I41" s="46"/>
      <c r="J41" s="46"/>
      <c r="K41" s="46"/>
      <c r="L41" s="46"/>
      <c r="M41" s="171"/>
      <c r="N41" s="46"/>
      <c r="O41" s="46"/>
      <c r="P41" s="46"/>
      <c r="Q41" s="46"/>
      <c r="R41" s="171"/>
      <c r="S41" s="46"/>
      <c r="T41" s="46"/>
      <c r="U41" s="46"/>
      <c r="V41" s="25"/>
      <c r="W41" s="38"/>
      <c r="X41" s="46"/>
      <c r="Y41" s="25"/>
      <c r="Z41" s="25"/>
      <c r="AA41" s="25"/>
    </row>
    <row r="42" spans="1:27" ht="22.35" customHeight="1" x14ac:dyDescent="0.3">
      <c r="A42" s="195" t="s">
        <v>5</v>
      </c>
      <c r="B42" s="46"/>
      <c r="C42" s="171"/>
      <c r="D42" s="46"/>
      <c r="E42" s="46"/>
      <c r="F42" s="46"/>
      <c r="G42" s="46"/>
      <c r="H42" s="171"/>
      <c r="I42" s="46"/>
      <c r="J42" s="46"/>
      <c r="K42" s="46"/>
      <c r="L42" s="46"/>
      <c r="M42" s="171"/>
      <c r="N42" s="46"/>
      <c r="O42" s="46"/>
      <c r="P42" s="46"/>
      <c r="Q42" s="46"/>
      <c r="R42" s="171"/>
      <c r="S42" s="46"/>
      <c r="T42" s="46"/>
      <c r="U42" s="46"/>
      <c r="V42" s="25"/>
      <c r="W42" s="38"/>
      <c r="X42" s="46"/>
      <c r="Y42" s="25"/>
      <c r="Z42" s="25"/>
      <c r="AA42" s="25"/>
    </row>
    <row r="43" spans="1:27" ht="22.35" customHeight="1" x14ac:dyDescent="0.3">
      <c r="A43" s="12" t="s">
        <v>6</v>
      </c>
      <c r="B43" s="60">
        <v>151121</v>
      </c>
      <c r="C43" s="177">
        <v>660493</v>
      </c>
      <c r="D43" s="60">
        <v>660493</v>
      </c>
      <c r="E43" s="60">
        <v>386344</v>
      </c>
      <c r="F43" s="60">
        <v>226428</v>
      </c>
      <c r="G43" s="60">
        <v>243960</v>
      </c>
      <c r="H43" s="177">
        <v>303222</v>
      </c>
      <c r="I43" s="60">
        <v>303222</v>
      </c>
      <c r="J43" s="60">
        <v>201148</v>
      </c>
      <c r="K43" s="60">
        <v>203539</v>
      </c>
      <c r="L43" s="60">
        <v>238539</v>
      </c>
      <c r="M43" s="177">
        <v>491688</v>
      </c>
      <c r="N43" s="60">
        <v>491688</v>
      </c>
      <c r="O43" s="60">
        <v>327047</v>
      </c>
      <c r="P43" s="60">
        <v>255730</v>
      </c>
      <c r="Q43" s="60">
        <v>271143</v>
      </c>
      <c r="R43" s="177">
        <v>494485</v>
      </c>
      <c r="S43" s="60">
        <v>494485</v>
      </c>
      <c r="T43" s="60">
        <v>342527</v>
      </c>
      <c r="U43" s="60">
        <v>256875</v>
      </c>
      <c r="V43" s="29">
        <v>233421</v>
      </c>
      <c r="W43" s="53">
        <v>294953</v>
      </c>
      <c r="X43" s="54">
        <v>294953</v>
      </c>
      <c r="Y43" s="29">
        <v>304658</v>
      </c>
      <c r="Z43" s="29">
        <v>304206</v>
      </c>
      <c r="AA43" s="29">
        <v>223063</v>
      </c>
    </row>
    <row r="44" spans="1:27" s="15" customFormat="1" ht="22.35" customHeight="1" x14ac:dyDescent="0.3">
      <c r="A44" s="12" t="s">
        <v>87</v>
      </c>
      <c r="B44" s="187">
        <v>0</v>
      </c>
      <c r="C44" s="194">
        <v>0</v>
      </c>
      <c r="D44" s="187">
        <v>0</v>
      </c>
      <c r="E44" s="187">
        <v>0</v>
      </c>
      <c r="F44" s="187">
        <v>0</v>
      </c>
      <c r="G44" s="187">
        <v>0</v>
      </c>
      <c r="H44" s="177">
        <v>25461</v>
      </c>
      <c r="I44" s="60">
        <v>25461</v>
      </c>
      <c r="J44" s="60">
        <v>24440</v>
      </c>
      <c r="K44" s="60">
        <v>0</v>
      </c>
      <c r="L44" s="60">
        <v>0</v>
      </c>
      <c r="M44" s="194">
        <v>0</v>
      </c>
      <c r="N44" s="60">
        <v>0</v>
      </c>
      <c r="O44" s="60">
        <v>0</v>
      </c>
      <c r="P44" s="60">
        <v>0</v>
      </c>
      <c r="Q44" s="60">
        <v>0</v>
      </c>
      <c r="R44" s="194">
        <v>0</v>
      </c>
      <c r="S44" s="60">
        <v>0</v>
      </c>
      <c r="T44" s="60">
        <v>0</v>
      </c>
      <c r="U44" s="60">
        <v>0</v>
      </c>
      <c r="V44" s="60">
        <v>0</v>
      </c>
      <c r="W44" s="194">
        <v>0</v>
      </c>
      <c r="X44" s="60">
        <v>0</v>
      </c>
      <c r="Y44" s="60">
        <v>0</v>
      </c>
      <c r="Z44" s="60">
        <v>0</v>
      </c>
      <c r="AA44" s="60">
        <v>0</v>
      </c>
    </row>
    <row r="45" spans="1:27" ht="22.35" customHeight="1" x14ac:dyDescent="0.3">
      <c r="A45" s="12" t="s">
        <v>7</v>
      </c>
      <c r="B45" s="60">
        <v>1096020</v>
      </c>
      <c r="C45" s="177">
        <v>1020174</v>
      </c>
      <c r="D45" s="60">
        <v>1020174</v>
      </c>
      <c r="E45" s="60">
        <v>1184475</v>
      </c>
      <c r="F45" s="60">
        <v>1190521</v>
      </c>
      <c r="G45" s="60">
        <v>1157465</v>
      </c>
      <c r="H45" s="177">
        <v>1102142</v>
      </c>
      <c r="I45" s="60">
        <v>1102142</v>
      </c>
      <c r="J45" s="60">
        <v>1207016</v>
      </c>
      <c r="K45" s="60">
        <v>1138061</v>
      </c>
      <c r="L45" s="60">
        <v>988144</v>
      </c>
      <c r="M45" s="177">
        <v>896153</v>
      </c>
      <c r="N45" s="60">
        <v>896153</v>
      </c>
      <c r="O45" s="60">
        <v>947993</v>
      </c>
      <c r="P45" s="60">
        <v>905548</v>
      </c>
      <c r="Q45" s="60">
        <v>823932</v>
      </c>
      <c r="R45" s="177">
        <v>754120</v>
      </c>
      <c r="S45" s="60">
        <v>754120</v>
      </c>
      <c r="T45" s="60">
        <v>809878</v>
      </c>
      <c r="U45" s="60">
        <v>846121</v>
      </c>
      <c r="V45" s="29">
        <v>798516</v>
      </c>
      <c r="W45" s="53">
        <v>711357</v>
      </c>
      <c r="X45" s="54">
        <v>711357</v>
      </c>
      <c r="Y45" s="29">
        <v>762760</v>
      </c>
      <c r="Z45" s="29">
        <v>714918</v>
      </c>
      <c r="AA45" s="29">
        <v>736898</v>
      </c>
    </row>
    <row r="46" spans="1:27" ht="22.35" customHeight="1" x14ac:dyDescent="0.3">
      <c r="A46" s="12" t="s">
        <v>38</v>
      </c>
      <c r="B46" s="179">
        <v>100</v>
      </c>
      <c r="C46" s="173">
        <v>97</v>
      </c>
      <c r="D46" s="179">
        <v>97</v>
      </c>
      <c r="E46" s="179">
        <v>108</v>
      </c>
      <c r="F46" s="179">
        <v>105</v>
      </c>
      <c r="G46" s="179">
        <v>105</v>
      </c>
      <c r="H46" s="173">
        <v>100</v>
      </c>
      <c r="I46" s="179">
        <v>100</v>
      </c>
      <c r="J46" s="179">
        <v>114</v>
      </c>
      <c r="K46" s="179">
        <v>111</v>
      </c>
      <c r="L46" s="179">
        <v>102</v>
      </c>
      <c r="M46" s="173">
        <v>97</v>
      </c>
      <c r="N46" s="179">
        <v>97</v>
      </c>
      <c r="O46" s="179">
        <v>106</v>
      </c>
      <c r="P46" s="179">
        <v>102</v>
      </c>
      <c r="Q46" s="179">
        <v>96</v>
      </c>
      <c r="R46" s="173">
        <v>94</v>
      </c>
      <c r="S46" s="56">
        <v>94</v>
      </c>
      <c r="T46" s="56">
        <v>100</v>
      </c>
      <c r="U46" s="56">
        <v>102</v>
      </c>
      <c r="V46" s="30">
        <v>97</v>
      </c>
      <c r="W46" s="55">
        <v>95</v>
      </c>
      <c r="X46" s="56">
        <v>95</v>
      </c>
      <c r="Y46" s="30">
        <v>104</v>
      </c>
      <c r="Z46" s="30">
        <v>98</v>
      </c>
      <c r="AA46" s="30">
        <v>104</v>
      </c>
    </row>
    <row r="47" spans="1:27" ht="22.35" customHeight="1" x14ac:dyDescent="0.3">
      <c r="A47" s="12" t="s">
        <v>8</v>
      </c>
      <c r="B47" s="187">
        <v>-465210</v>
      </c>
      <c r="C47" s="177">
        <v>395097</v>
      </c>
      <c r="D47" s="187">
        <v>315315</v>
      </c>
      <c r="E47" s="187">
        <v>219374</v>
      </c>
      <c r="F47" s="187">
        <v>135226</v>
      </c>
      <c r="G47" s="187">
        <v>-274818</v>
      </c>
      <c r="H47" s="177">
        <v>224461</v>
      </c>
      <c r="I47" s="187">
        <v>382986</v>
      </c>
      <c r="J47" s="60">
        <v>106675</v>
      </c>
      <c r="K47" s="60">
        <v>-10994</v>
      </c>
      <c r="L47" s="187">
        <v>-254206</v>
      </c>
      <c r="M47" s="177">
        <v>188794</v>
      </c>
      <c r="N47" s="187">
        <v>229233</v>
      </c>
      <c r="O47" s="60">
        <v>128292</v>
      </c>
      <c r="P47" s="60">
        <v>35047</v>
      </c>
      <c r="Q47" s="60">
        <v>-203778</v>
      </c>
      <c r="R47" s="177">
        <v>355483</v>
      </c>
      <c r="S47" s="60">
        <v>199563</v>
      </c>
      <c r="T47" s="60">
        <v>196946</v>
      </c>
      <c r="U47" s="60">
        <v>125558</v>
      </c>
      <c r="V47" s="29">
        <v>-166584</v>
      </c>
      <c r="W47" s="53">
        <v>327069</v>
      </c>
      <c r="X47" s="54">
        <v>186092</v>
      </c>
      <c r="Y47" s="29">
        <v>111563</v>
      </c>
      <c r="Z47" s="29">
        <v>152976</v>
      </c>
      <c r="AA47" s="29">
        <v>-123562</v>
      </c>
    </row>
    <row r="48" spans="1:27" ht="22.35" customHeight="1" x14ac:dyDescent="0.3">
      <c r="A48" s="12" t="s">
        <v>9</v>
      </c>
      <c r="B48" s="187">
        <v>-17803</v>
      </c>
      <c r="C48" s="177">
        <v>-34900</v>
      </c>
      <c r="D48" s="187">
        <v>-13152</v>
      </c>
      <c r="E48" s="187">
        <v>-7047</v>
      </c>
      <c r="F48" s="187">
        <v>-10060</v>
      </c>
      <c r="G48" s="187">
        <v>-4641</v>
      </c>
      <c r="H48" s="177">
        <v>-49562</v>
      </c>
      <c r="I48" s="187">
        <v>-6278</v>
      </c>
      <c r="J48" s="60">
        <v>-14199</v>
      </c>
      <c r="K48" s="60">
        <v>-11052</v>
      </c>
      <c r="L48" s="187">
        <v>-18033</v>
      </c>
      <c r="M48" s="177">
        <v>-53098</v>
      </c>
      <c r="N48" s="187">
        <v>-14147</v>
      </c>
      <c r="O48" s="60">
        <v>-13316</v>
      </c>
      <c r="P48" s="60">
        <v>-13028</v>
      </c>
      <c r="Q48" s="60">
        <v>-12607</v>
      </c>
      <c r="R48" s="177">
        <v>-68569</v>
      </c>
      <c r="S48" s="60">
        <v>-16099</v>
      </c>
      <c r="T48" s="60">
        <v>-24745</v>
      </c>
      <c r="U48" s="60">
        <v>-19724</v>
      </c>
      <c r="V48" s="29">
        <v>-8001</v>
      </c>
      <c r="W48" s="53">
        <v>-34866</v>
      </c>
      <c r="X48" s="54">
        <v>-9203</v>
      </c>
      <c r="Y48" s="29">
        <v>-11764</v>
      </c>
      <c r="Z48" s="29">
        <v>-5663</v>
      </c>
      <c r="AA48" s="29">
        <v>-8236</v>
      </c>
    </row>
    <row r="49" spans="1:27" ht="22.35" customHeight="1" x14ac:dyDescent="0.3">
      <c r="A49" s="12" t="s">
        <v>37</v>
      </c>
      <c r="B49" s="187">
        <v>-483013</v>
      </c>
      <c r="C49" s="177">
        <v>360167</v>
      </c>
      <c r="D49" s="187">
        <v>302163</v>
      </c>
      <c r="E49" s="187">
        <v>212327</v>
      </c>
      <c r="F49" s="187">
        <v>125166</v>
      </c>
      <c r="G49" s="187">
        <v>-279459</v>
      </c>
      <c r="H49" s="177">
        <v>174899</v>
      </c>
      <c r="I49" s="187">
        <v>376708</v>
      </c>
      <c r="J49" s="60">
        <v>92476</v>
      </c>
      <c r="K49" s="60">
        <v>-22046</v>
      </c>
      <c r="L49" s="187">
        <v>-272239</v>
      </c>
      <c r="M49" s="177">
        <v>135696</v>
      </c>
      <c r="N49" s="187">
        <v>215086</v>
      </c>
      <c r="O49" s="60">
        <v>114976</v>
      </c>
      <c r="P49" s="60">
        <v>22019</v>
      </c>
      <c r="Q49" s="60">
        <v>-216385</v>
      </c>
      <c r="R49" s="177">
        <v>286914</v>
      </c>
      <c r="S49" s="60">
        <v>183464</v>
      </c>
      <c r="T49" s="60">
        <v>172201</v>
      </c>
      <c r="U49" s="60">
        <v>105834</v>
      </c>
      <c r="V49" s="29">
        <v>-174585</v>
      </c>
      <c r="W49" s="53">
        <v>292203</v>
      </c>
      <c r="X49" s="54">
        <v>176889</v>
      </c>
      <c r="Y49" s="29">
        <v>99799</v>
      </c>
      <c r="Z49" s="29">
        <v>147313</v>
      </c>
      <c r="AA49" s="29">
        <v>-131798</v>
      </c>
    </row>
    <row r="50" spans="1:27" ht="15.6" x14ac:dyDescent="0.3">
      <c r="A50" s="12" t="s">
        <v>10</v>
      </c>
      <c r="B50" s="187">
        <v>0</v>
      </c>
      <c r="C50" s="194">
        <v>0</v>
      </c>
      <c r="D50" s="187">
        <v>0</v>
      </c>
      <c r="E50" s="187">
        <v>0</v>
      </c>
      <c r="F50" s="187">
        <v>0</v>
      </c>
      <c r="G50" s="187">
        <v>0</v>
      </c>
      <c r="H50" s="194">
        <v>0</v>
      </c>
      <c r="I50" s="187">
        <v>0</v>
      </c>
      <c r="J50" s="60">
        <v>0</v>
      </c>
      <c r="K50" s="60">
        <v>0</v>
      </c>
      <c r="L50" s="187">
        <v>0</v>
      </c>
      <c r="M50" s="177">
        <v>-6742</v>
      </c>
      <c r="N50" s="187">
        <v>0</v>
      </c>
      <c r="O50" s="60">
        <v>-44</v>
      </c>
      <c r="P50" s="60">
        <v>0</v>
      </c>
      <c r="Q50" s="60">
        <v>-6698</v>
      </c>
      <c r="R50" s="177">
        <v>-10428</v>
      </c>
      <c r="S50" s="60">
        <v>-595</v>
      </c>
      <c r="T50" s="60">
        <v>0</v>
      </c>
      <c r="U50" s="60">
        <v>-9833</v>
      </c>
      <c r="V50" s="58">
        <v>0</v>
      </c>
      <c r="W50" s="53">
        <v>-25271</v>
      </c>
      <c r="X50" s="58">
        <v>0</v>
      </c>
      <c r="Y50" s="29">
        <v>-25271</v>
      </c>
      <c r="Z50" s="58">
        <v>0</v>
      </c>
      <c r="AA50" s="58">
        <v>0</v>
      </c>
    </row>
    <row r="51" spans="1:27" ht="22.35" customHeight="1" x14ac:dyDescent="0.3">
      <c r="A51" s="12" t="s">
        <v>11</v>
      </c>
      <c r="B51" s="187">
        <v>-182641</v>
      </c>
      <c r="C51" s="177">
        <v>-10217</v>
      </c>
      <c r="D51" s="187">
        <v>-10217</v>
      </c>
      <c r="E51" s="187">
        <v>0</v>
      </c>
      <c r="F51" s="187">
        <v>0</v>
      </c>
      <c r="G51" s="187">
        <v>0</v>
      </c>
      <c r="H51" s="177">
        <v>-20982</v>
      </c>
      <c r="I51" s="187">
        <v>0</v>
      </c>
      <c r="J51" s="60">
        <v>0</v>
      </c>
      <c r="K51" s="60">
        <v>0</v>
      </c>
      <c r="L51" s="187">
        <v>-20982</v>
      </c>
      <c r="M51" s="177">
        <v>-85424</v>
      </c>
      <c r="N51" s="187">
        <v>-61894</v>
      </c>
      <c r="O51" s="60">
        <v>-20432</v>
      </c>
      <c r="P51" s="60">
        <v>0</v>
      </c>
      <c r="Q51" s="60">
        <v>-3098</v>
      </c>
      <c r="R51" s="177">
        <v>-46133</v>
      </c>
      <c r="S51" s="60">
        <v>0</v>
      </c>
      <c r="T51" s="60">
        <v>0</v>
      </c>
      <c r="U51" s="60">
        <v>0</v>
      </c>
      <c r="V51" s="29">
        <v>-46133</v>
      </c>
      <c r="W51" s="53">
        <v>-353593</v>
      </c>
      <c r="X51" s="54">
        <v>-177761</v>
      </c>
      <c r="Y51" s="29">
        <v>-76154</v>
      </c>
      <c r="Z51" s="29">
        <v>-50543</v>
      </c>
      <c r="AA51" s="29">
        <v>-49135</v>
      </c>
    </row>
    <row r="52" spans="1:27" ht="22.35" customHeight="1" x14ac:dyDescent="0.3">
      <c r="A52" s="7" t="s">
        <v>36</v>
      </c>
      <c r="B52" s="187">
        <v>160000</v>
      </c>
      <c r="C52" s="194">
        <v>0</v>
      </c>
      <c r="D52" s="187">
        <v>0</v>
      </c>
      <c r="E52" s="187">
        <v>0</v>
      </c>
      <c r="F52" s="187">
        <v>60000</v>
      </c>
      <c r="G52" s="187">
        <v>205000</v>
      </c>
      <c r="H52" s="194">
        <v>0</v>
      </c>
      <c r="I52" s="187">
        <v>0</v>
      </c>
      <c r="J52" s="60">
        <v>285000</v>
      </c>
      <c r="K52" s="60">
        <v>340757</v>
      </c>
      <c r="L52" s="187">
        <v>361211</v>
      </c>
      <c r="M52" s="177">
        <v>316219</v>
      </c>
      <c r="N52" s="187">
        <v>316219</v>
      </c>
      <c r="O52" s="60">
        <v>316222</v>
      </c>
      <c r="P52" s="60">
        <v>316222</v>
      </c>
      <c r="Q52" s="60">
        <v>331240</v>
      </c>
      <c r="R52" s="177">
        <v>316245</v>
      </c>
      <c r="S52" s="60">
        <v>316245</v>
      </c>
      <c r="T52" s="60">
        <v>341250</v>
      </c>
      <c r="U52" s="60">
        <v>416250</v>
      </c>
      <c r="V52" s="29">
        <v>486250</v>
      </c>
      <c r="W52" s="53">
        <v>316250</v>
      </c>
      <c r="X52" s="54">
        <v>316250</v>
      </c>
      <c r="Y52" s="29">
        <v>341250</v>
      </c>
      <c r="Z52" s="29">
        <v>351250</v>
      </c>
      <c r="AA52" s="29">
        <v>366250</v>
      </c>
    </row>
    <row r="53" spans="1:27" ht="18.600000000000001" customHeight="1" x14ac:dyDescent="0.3">
      <c r="A53" s="4"/>
      <c r="B53" s="4"/>
      <c r="C53" s="4"/>
      <c r="D53" s="4"/>
      <c r="E53" s="4"/>
      <c r="F53" s="201"/>
      <c r="G53" s="201"/>
      <c r="H53" s="4"/>
      <c r="I53" s="4"/>
      <c r="J53" s="4"/>
      <c r="K53" s="4"/>
      <c r="L53" s="4"/>
      <c r="M53" s="4"/>
      <c r="N53" s="4"/>
      <c r="O53" s="4"/>
      <c r="P53" s="4"/>
      <c r="Q53" s="4"/>
      <c r="R53" s="4"/>
      <c r="S53" s="4"/>
      <c r="T53" s="4"/>
      <c r="U53" s="4"/>
      <c r="V53" s="4"/>
      <c r="W53" s="9"/>
      <c r="X53" s="4"/>
      <c r="Y53" s="4"/>
      <c r="Z53" s="4"/>
      <c r="AA53" s="4"/>
    </row>
    <row r="54" spans="1:27" s="2" customFormat="1" ht="225.6" customHeight="1" x14ac:dyDescent="0.25">
      <c r="A54" s="206" t="s">
        <v>101</v>
      </c>
      <c r="B54" s="206"/>
      <c r="C54" s="206"/>
      <c r="D54" s="206"/>
      <c r="E54" s="206"/>
      <c r="F54" s="207"/>
      <c r="G54" s="207"/>
      <c r="H54" s="207"/>
      <c r="I54" s="207"/>
      <c r="J54" s="207"/>
      <c r="K54" s="207"/>
      <c r="L54" s="207"/>
      <c r="M54" s="207"/>
      <c r="N54" s="207"/>
      <c r="O54" s="207"/>
      <c r="P54" s="207"/>
      <c r="Q54" s="207"/>
      <c r="R54" s="207"/>
      <c r="S54" s="207"/>
      <c r="T54" s="207"/>
      <c r="U54" s="207"/>
      <c r="V54" s="207"/>
      <c r="W54" s="207"/>
      <c r="X54" s="207"/>
      <c r="Y54" s="207"/>
      <c r="Z54" s="207"/>
      <c r="AA54" s="207"/>
    </row>
    <row r="55" spans="1:27" s="11" customFormat="1" ht="15.6" x14ac:dyDescent="0.3">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s="11" customFormat="1" ht="15.6" x14ac:dyDescent="0.3">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spans="1:27" s="11" customFormat="1" ht="15.6"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s="11" customFormat="1" ht="32.25" customHeight="1" x14ac:dyDescent="0.3">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s="11" customFormat="1" ht="39.75" customHeight="1" x14ac:dyDescent="0.3">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spans="1:27" s="11" customFormat="1" ht="38.25" customHeight="1" x14ac:dyDescent="0.3">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s="11" customFormat="1" ht="15.6"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8.75" customHeight="1" x14ac:dyDescent="0.25">
      <c r="A62" s="11"/>
    </row>
    <row r="63" spans="1:27" ht="18.75" customHeight="1" x14ac:dyDescent="0.25">
      <c r="A63" s="11"/>
    </row>
    <row r="64" spans="1:27" ht="18.75" customHeight="1" x14ac:dyDescent="0.25">
      <c r="A64" s="11"/>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4">
    <mergeCell ref="A54:AA54"/>
    <mergeCell ref="A1:AA1"/>
    <mergeCell ref="A2:AA2"/>
    <mergeCell ref="A3:AA3"/>
  </mergeCells>
  <pageMargins left="0.25" right="0.25" top="0.25" bottom="0.25" header="0.3" footer="0.3"/>
  <pageSetup scale="36"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AA102"/>
  <sheetViews>
    <sheetView view="pageBreakPreview" zoomScale="70" zoomScaleNormal="85" zoomScaleSheetLayoutView="70" workbookViewId="0">
      <selection sqref="A1:AA1"/>
    </sheetView>
  </sheetViews>
  <sheetFormatPr defaultColWidth="21.33203125" defaultRowHeight="13.2" x14ac:dyDescent="0.25"/>
  <cols>
    <col min="1" max="1" width="47.6640625" style="15" bestFit="1" customWidth="1"/>
    <col min="2" max="4" width="16" style="15" customWidth="1"/>
    <col min="5" max="5" width="19.33203125" style="15" customWidth="1"/>
    <col min="6" max="7" width="19.109375" style="15" customWidth="1"/>
    <col min="8" max="8" width="16" style="15" bestFit="1" customWidth="1"/>
    <col min="9" max="12" width="14" style="15" bestFit="1" customWidth="1"/>
    <col min="13" max="13" width="16" style="15" bestFit="1" customWidth="1"/>
    <col min="14" max="22" width="14" style="15" bestFit="1" customWidth="1"/>
    <col min="23" max="27" width="14" style="15" hidden="1" customWidth="1"/>
    <col min="28" max="16384" width="21.33203125" style="15"/>
  </cols>
  <sheetData>
    <row r="1" spans="1:27" s="16" customFormat="1" ht="18.600000000000001" customHeight="1" x14ac:dyDescent="0.35">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row>
    <row r="2" spans="1:27" s="16" customFormat="1" ht="18.600000000000001" customHeight="1" x14ac:dyDescent="0.35">
      <c r="A2" s="208" t="s">
        <v>30</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row>
    <row r="3" spans="1:27" s="16" customFormat="1" ht="18.600000000000001" customHeight="1" x14ac:dyDescent="0.35">
      <c r="A3" s="209" t="s">
        <v>46</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row>
    <row r="4" spans="1:27" s="32" customFormat="1" ht="29.1" customHeight="1" x14ac:dyDescent="0.3">
      <c r="A4" s="31" t="s">
        <v>12</v>
      </c>
      <c r="B4" s="31"/>
      <c r="C4" s="31"/>
      <c r="D4" s="31"/>
      <c r="E4" s="31"/>
      <c r="F4" s="31"/>
      <c r="G4" s="31"/>
      <c r="H4" s="31"/>
      <c r="I4" s="31"/>
      <c r="J4" s="31"/>
      <c r="K4" s="31"/>
      <c r="L4" s="31"/>
      <c r="M4" s="31"/>
      <c r="N4" s="31"/>
      <c r="O4" s="31"/>
      <c r="P4" s="31"/>
      <c r="Q4" s="31"/>
      <c r="R4" s="31"/>
      <c r="S4" s="31"/>
      <c r="T4" s="31"/>
      <c r="U4" s="31"/>
      <c r="V4" s="31"/>
      <c r="W4" s="31"/>
      <c r="X4" s="31"/>
      <c r="Y4" s="31"/>
      <c r="Z4" s="31"/>
      <c r="AA4" s="31"/>
    </row>
    <row r="5" spans="1:27" ht="18.75" customHeight="1" x14ac:dyDescent="0.3">
      <c r="A5" s="4"/>
      <c r="B5" s="37" t="s">
        <v>112</v>
      </c>
      <c r="C5" s="36" t="s">
        <v>102</v>
      </c>
      <c r="D5" s="37" t="s">
        <v>103</v>
      </c>
      <c r="E5" s="37" t="s">
        <v>100</v>
      </c>
      <c r="F5" s="37" t="s">
        <v>98</v>
      </c>
      <c r="G5" s="37" t="s">
        <v>97</v>
      </c>
      <c r="H5" s="36" t="s">
        <v>84</v>
      </c>
      <c r="I5" s="37" t="s">
        <v>85</v>
      </c>
      <c r="J5" s="37" t="s">
        <v>75</v>
      </c>
      <c r="K5" s="37" t="s">
        <v>74</v>
      </c>
      <c r="L5" s="37" t="s">
        <v>73</v>
      </c>
      <c r="M5" s="36" t="s">
        <v>72</v>
      </c>
      <c r="N5" s="37" t="s">
        <v>71</v>
      </c>
      <c r="O5" s="37" t="s">
        <v>70</v>
      </c>
      <c r="P5" s="37" t="s">
        <v>69</v>
      </c>
      <c r="Q5" s="37" t="s">
        <v>68</v>
      </c>
      <c r="R5" s="36" t="s">
        <v>58</v>
      </c>
      <c r="S5" s="37" t="s">
        <v>59</v>
      </c>
      <c r="T5" s="22" t="s">
        <v>53</v>
      </c>
      <c r="U5" s="22" t="s">
        <v>52</v>
      </c>
      <c r="V5" s="22" t="s">
        <v>50</v>
      </c>
      <c r="W5" s="36" t="s">
        <v>48</v>
      </c>
      <c r="X5" s="37" t="s">
        <v>47</v>
      </c>
      <c r="Y5" s="22" t="s">
        <v>45</v>
      </c>
      <c r="Z5" s="22" t="s">
        <v>35</v>
      </c>
      <c r="AA5" s="22" t="s">
        <v>34</v>
      </c>
    </row>
    <row r="6" spans="1:27" ht="16.350000000000001" customHeight="1" x14ac:dyDescent="0.3">
      <c r="A6" s="17" t="s">
        <v>13</v>
      </c>
      <c r="B6" s="17"/>
      <c r="C6" s="38"/>
      <c r="D6" s="17"/>
      <c r="E6" s="17"/>
      <c r="F6" s="17"/>
      <c r="G6" s="17"/>
      <c r="H6" s="38"/>
      <c r="I6" s="17"/>
      <c r="J6" s="17"/>
      <c r="K6" s="17"/>
      <c r="L6" s="17"/>
      <c r="M6" s="38"/>
      <c r="N6" s="17"/>
      <c r="O6" s="17"/>
      <c r="P6" s="17"/>
      <c r="Q6" s="17"/>
      <c r="R6" s="38"/>
      <c r="S6" s="17"/>
      <c r="T6" s="17"/>
      <c r="U6" s="61"/>
      <c r="V6" s="61"/>
      <c r="W6" s="38"/>
      <c r="X6" s="62"/>
      <c r="Y6" s="61"/>
      <c r="Z6" s="61"/>
      <c r="AA6" s="61"/>
    </row>
    <row r="7" spans="1:27" ht="16.350000000000001" customHeight="1" x14ac:dyDescent="0.3">
      <c r="A7" s="4"/>
      <c r="B7" s="4"/>
      <c r="C7" s="38"/>
      <c r="D7" s="4"/>
      <c r="E7" s="4"/>
      <c r="F7" s="4"/>
      <c r="G7" s="4"/>
      <c r="H7" s="38"/>
      <c r="I7" s="4"/>
      <c r="J7" s="4"/>
      <c r="K7" s="4"/>
      <c r="L7" s="4"/>
      <c r="M7" s="38"/>
      <c r="N7" s="4"/>
      <c r="O7" s="4"/>
      <c r="P7" s="4"/>
      <c r="Q7" s="4"/>
      <c r="R7" s="38"/>
      <c r="S7" s="4"/>
      <c r="T7" s="4"/>
      <c r="U7" s="4"/>
      <c r="V7" s="4"/>
      <c r="W7" s="38"/>
      <c r="X7" s="40"/>
      <c r="Y7" s="4"/>
      <c r="Z7" s="4"/>
      <c r="AA7" s="4"/>
    </row>
    <row r="8" spans="1:27" ht="16.350000000000001" customHeight="1" x14ac:dyDescent="0.3">
      <c r="A8" s="5" t="s">
        <v>76</v>
      </c>
      <c r="B8" s="5"/>
      <c r="C8" s="38"/>
      <c r="D8" s="5"/>
      <c r="E8" s="5"/>
      <c r="F8" s="5"/>
      <c r="G8" s="5"/>
      <c r="H8" s="38"/>
      <c r="I8" s="5"/>
      <c r="J8" s="5"/>
      <c r="K8" s="5"/>
      <c r="L8" s="5"/>
      <c r="M8" s="38"/>
      <c r="N8" s="5"/>
      <c r="O8" s="5"/>
      <c r="P8" s="5"/>
      <c r="Q8" s="5"/>
      <c r="R8" s="38"/>
      <c r="S8" s="5"/>
      <c r="T8" s="5"/>
      <c r="U8" s="5"/>
      <c r="V8" s="5"/>
      <c r="W8" s="38"/>
      <c r="X8" s="63"/>
      <c r="Y8" s="5"/>
      <c r="Z8" s="5"/>
      <c r="AA8" s="5"/>
    </row>
    <row r="9" spans="1:27" ht="16.350000000000001" customHeight="1" x14ac:dyDescent="0.3">
      <c r="A9" s="5" t="s">
        <v>3</v>
      </c>
      <c r="B9" s="59">
        <v>343645</v>
      </c>
      <c r="C9" s="64">
        <v>1391206</v>
      </c>
      <c r="D9" s="59">
        <v>335713</v>
      </c>
      <c r="E9" s="59">
        <v>341512</v>
      </c>
      <c r="F9" s="59">
        <v>347971</v>
      </c>
      <c r="G9" s="59">
        <v>366010</v>
      </c>
      <c r="H9" s="64">
        <v>1346678</v>
      </c>
      <c r="I9" s="59">
        <v>365554</v>
      </c>
      <c r="J9" s="59">
        <v>347560</v>
      </c>
      <c r="K9" s="59">
        <v>317912</v>
      </c>
      <c r="L9" s="59">
        <v>315652</v>
      </c>
      <c r="M9" s="64">
        <v>1147118</v>
      </c>
      <c r="N9" s="59">
        <v>305314</v>
      </c>
      <c r="O9" s="59">
        <v>282029</v>
      </c>
      <c r="P9" s="59">
        <v>294735</v>
      </c>
      <c r="Q9" s="59">
        <v>265040</v>
      </c>
      <c r="R9" s="64">
        <v>979350</v>
      </c>
      <c r="S9" s="59">
        <v>243144</v>
      </c>
      <c r="T9" s="59">
        <v>258826</v>
      </c>
      <c r="U9" s="59">
        <v>241016</v>
      </c>
      <c r="V9" s="65">
        <v>236364</v>
      </c>
      <c r="W9" s="64">
        <v>940375</v>
      </c>
      <c r="X9" s="66">
        <v>227429</v>
      </c>
      <c r="Y9" s="65">
        <v>243807</v>
      </c>
      <c r="Z9" s="65">
        <v>252174</v>
      </c>
      <c r="AA9" s="65">
        <v>216965</v>
      </c>
    </row>
    <row r="10" spans="1:27" ht="16.350000000000001" customHeight="1" x14ac:dyDescent="0.3">
      <c r="A10" s="12" t="s">
        <v>14</v>
      </c>
      <c r="B10" s="68">
        <v>0.38300000000000001</v>
      </c>
      <c r="C10" s="185">
        <f>C9/SUM(C$9,C$16,C$23,C$30,C$37)</f>
        <v>0.37613865808408037</v>
      </c>
      <c r="D10" s="68">
        <f>D9/SUM(D$9,D$16,D$23,D$30,D$37)</f>
        <v>0.37513017865204196</v>
      </c>
      <c r="E10" s="68">
        <f>E9/SUM(E$9,E$16,E$23,E$30,E$37)</f>
        <v>0.36879588863727419</v>
      </c>
      <c r="F10" s="68">
        <f>F9/SUM(F$9,F$16,F$23,F$30,F$37)</f>
        <v>0.36661096806004495</v>
      </c>
      <c r="G10" s="68">
        <v>0.39400000000000002</v>
      </c>
      <c r="H10" s="185">
        <f>H9/SUM(H$9,H$16,H$23,H$30,H$37)</f>
        <v>0.38595144733440673</v>
      </c>
      <c r="I10" s="68">
        <f>I9/SUM(I$9,I$16,I$23,I$30,I$37)</f>
        <v>0.39532856629940605</v>
      </c>
      <c r="J10" s="68">
        <f>J9/SUM(J$9,J$16,J$23,J$30,J$37)</f>
        <v>0.38909120626558197</v>
      </c>
      <c r="K10" s="68">
        <v>0.36670218519508069</v>
      </c>
      <c r="L10" s="68">
        <v>0.39128505304286815</v>
      </c>
      <c r="M10" s="185">
        <v>0.37872328905334862</v>
      </c>
      <c r="N10" s="68">
        <v>0.39424299905349863</v>
      </c>
      <c r="O10" s="68">
        <v>0.36250267121213098</v>
      </c>
      <c r="P10" s="68">
        <v>0.39038161993769471</v>
      </c>
      <c r="Q10" s="68">
        <v>0.36626958901080675</v>
      </c>
      <c r="R10" s="185">
        <v>0.35276357582354723</v>
      </c>
      <c r="S10" s="165">
        <v>0.35855760679412801</v>
      </c>
      <c r="T10" s="165">
        <v>0.36857829650768698</v>
      </c>
      <c r="U10" s="165">
        <v>0.33875016514731138</v>
      </c>
      <c r="V10" s="165">
        <v>0.34441486455177722</v>
      </c>
      <c r="W10" s="185">
        <v>0.38206823699099046</v>
      </c>
      <c r="X10" s="165">
        <v>0.36296823555134933</v>
      </c>
      <c r="Y10" s="165">
        <v>0.39181581649789715</v>
      </c>
      <c r="Z10" s="165">
        <v>0.41486085428689878</v>
      </c>
      <c r="AA10" s="165">
        <v>0.35786125046105394</v>
      </c>
    </row>
    <row r="11" spans="1:27" s="74" customFormat="1" ht="16.5" customHeight="1" x14ac:dyDescent="0.3">
      <c r="A11" s="195" t="s">
        <v>114</v>
      </c>
      <c r="B11" s="143">
        <v>40950</v>
      </c>
      <c r="C11" s="142">
        <v>225711</v>
      </c>
      <c r="D11" s="143">
        <v>36096</v>
      </c>
      <c r="E11" s="143">
        <v>54503</v>
      </c>
      <c r="F11" s="143">
        <v>63193</v>
      </c>
      <c r="G11" s="143">
        <v>71919</v>
      </c>
      <c r="H11" s="142">
        <v>216504</v>
      </c>
      <c r="I11" s="143">
        <v>61779</v>
      </c>
      <c r="J11" s="143">
        <v>64633</v>
      </c>
      <c r="K11" s="143">
        <v>42116</v>
      </c>
      <c r="L11" s="143">
        <v>47976</v>
      </c>
      <c r="M11" s="142">
        <v>197424</v>
      </c>
      <c r="N11" s="143">
        <v>43008</v>
      </c>
      <c r="O11" s="143">
        <v>49865</v>
      </c>
      <c r="P11" s="143">
        <v>54079</v>
      </c>
      <c r="Q11" s="143">
        <v>50472</v>
      </c>
      <c r="R11" s="142">
        <v>148179</v>
      </c>
      <c r="S11" s="143">
        <v>20567</v>
      </c>
      <c r="T11" s="143">
        <v>50999</v>
      </c>
      <c r="U11" s="143">
        <v>40811</v>
      </c>
      <c r="V11" s="143">
        <v>35802</v>
      </c>
      <c r="W11" s="142">
        <v>204465</v>
      </c>
      <c r="X11" s="144">
        <v>31749</v>
      </c>
      <c r="Y11" s="145">
        <v>52580</v>
      </c>
      <c r="Z11" s="145">
        <v>72880</v>
      </c>
      <c r="AA11" s="143">
        <v>47256</v>
      </c>
    </row>
    <row r="12" spans="1:27" ht="17.25" customHeight="1" x14ac:dyDescent="0.3">
      <c r="A12" s="195" t="s">
        <v>107</v>
      </c>
      <c r="B12" s="59">
        <v>55947</v>
      </c>
      <c r="C12" s="64">
        <v>244356</v>
      </c>
      <c r="D12" s="59">
        <v>44745</v>
      </c>
      <c r="E12" s="59">
        <v>57919</v>
      </c>
      <c r="F12" s="59">
        <v>66467</v>
      </c>
      <c r="G12" s="59">
        <v>75225</v>
      </c>
      <c r="H12" s="64">
        <v>230837</v>
      </c>
      <c r="I12" s="59">
        <v>65386</v>
      </c>
      <c r="J12" s="59">
        <v>68094</v>
      </c>
      <c r="K12" s="59">
        <v>45510</v>
      </c>
      <c r="L12" s="59">
        <v>51847</v>
      </c>
      <c r="M12" s="64">
        <v>214809</v>
      </c>
      <c r="N12" s="59">
        <v>49126</v>
      </c>
      <c r="O12" s="59">
        <v>53519</v>
      </c>
      <c r="P12" s="59">
        <v>58154</v>
      </c>
      <c r="Q12" s="59">
        <v>54010</v>
      </c>
      <c r="R12" s="64">
        <v>158019</v>
      </c>
      <c r="S12" s="188">
        <v>23755</v>
      </c>
      <c r="T12" s="188">
        <v>54354</v>
      </c>
      <c r="U12" s="188">
        <v>40924</v>
      </c>
      <c r="V12" s="189">
        <v>38986</v>
      </c>
      <c r="W12" s="64">
        <v>216439</v>
      </c>
      <c r="X12" s="190">
        <v>35018</v>
      </c>
      <c r="Y12" s="189">
        <v>56469</v>
      </c>
      <c r="Z12" s="189">
        <v>75374</v>
      </c>
      <c r="AA12" s="189">
        <v>49578</v>
      </c>
    </row>
    <row r="13" spans="1:27" ht="18" customHeight="1" x14ac:dyDescent="0.3">
      <c r="A13" s="12" t="s">
        <v>108</v>
      </c>
      <c r="B13" s="68">
        <f t="shared" ref="B13:D13" si="0">B12/B9</f>
        <v>0.16280463850776236</v>
      </c>
      <c r="C13" s="185">
        <f t="shared" ref="C13:F13" si="1">C12/C9</f>
        <v>0.17564329078511737</v>
      </c>
      <c r="D13" s="68">
        <f t="shared" si="0"/>
        <v>0.13328348917080959</v>
      </c>
      <c r="E13" s="68">
        <f t="shared" si="1"/>
        <v>0.16959579751223969</v>
      </c>
      <c r="F13" s="68">
        <f t="shared" si="1"/>
        <v>0.19101304419046414</v>
      </c>
      <c r="G13" s="68">
        <v>0.20552717138876</v>
      </c>
      <c r="H13" s="67">
        <f t="shared" ref="H13:J13" si="2">H12/H9</f>
        <v>0.17141217128370703</v>
      </c>
      <c r="I13" s="68">
        <f t="shared" si="2"/>
        <v>0.17886823834508719</v>
      </c>
      <c r="J13" s="68">
        <f t="shared" si="2"/>
        <v>0.19592012889860744</v>
      </c>
      <c r="K13" s="68">
        <v>0.14315282216462416</v>
      </c>
      <c r="L13" s="68">
        <v>0.16425367176510841</v>
      </c>
      <c r="M13" s="67">
        <v>0.18725972393424217</v>
      </c>
      <c r="N13" s="68">
        <v>0.16090320129440511</v>
      </c>
      <c r="O13" s="68">
        <v>0.18976417318786365</v>
      </c>
      <c r="P13" s="68">
        <v>0.19730944746976098</v>
      </c>
      <c r="Q13" s="68">
        <v>0.20378056142469061</v>
      </c>
      <c r="R13" s="67">
        <v>0.16135089600245062</v>
      </c>
      <c r="S13" s="68">
        <v>9.769930576119501E-2</v>
      </c>
      <c r="T13" s="68">
        <v>0.21000208634372128</v>
      </c>
      <c r="U13" s="68">
        <v>0.16979785574401698</v>
      </c>
      <c r="V13" s="68">
        <v>0.16494051547613003</v>
      </c>
      <c r="W13" s="67">
        <v>0.23016243519872392</v>
      </c>
      <c r="X13" s="68">
        <v>0.15397332793970867</v>
      </c>
      <c r="Y13" s="68">
        <v>0.23161353037443552</v>
      </c>
      <c r="Z13" s="68">
        <v>0.29889679348386433</v>
      </c>
      <c r="AA13" s="68">
        <v>0.22850690203489041</v>
      </c>
    </row>
    <row r="14" spans="1:27" ht="16.350000000000001" customHeight="1" x14ac:dyDescent="0.3">
      <c r="A14" s="196"/>
      <c r="B14" s="40"/>
      <c r="C14" s="38"/>
      <c r="D14" s="40"/>
      <c r="E14" s="40"/>
      <c r="F14" s="40"/>
      <c r="G14" s="40"/>
      <c r="H14" s="38"/>
      <c r="I14" s="40"/>
      <c r="J14" s="40"/>
      <c r="K14" s="40"/>
      <c r="L14" s="40"/>
      <c r="M14" s="38"/>
      <c r="N14" s="40"/>
      <c r="O14" s="40"/>
      <c r="P14" s="40"/>
      <c r="Q14" s="40"/>
      <c r="R14" s="38"/>
      <c r="S14" s="40"/>
      <c r="T14" s="40"/>
      <c r="U14" s="40"/>
      <c r="V14" s="4"/>
      <c r="W14" s="38"/>
      <c r="X14" s="40"/>
      <c r="Y14" s="4"/>
      <c r="Z14" s="4"/>
      <c r="AA14" s="4"/>
    </row>
    <row r="15" spans="1:27" ht="16.350000000000001" customHeight="1" x14ac:dyDescent="0.3">
      <c r="A15" s="195" t="s">
        <v>77</v>
      </c>
      <c r="B15" s="40"/>
      <c r="C15" s="38"/>
      <c r="D15" s="40"/>
      <c r="E15" s="40"/>
      <c r="F15" s="40"/>
      <c r="G15" s="40"/>
      <c r="H15" s="38"/>
      <c r="I15" s="40"/>
      <c r="J15" s="40"/>
      <c r="K15" s="40"/>
      <c r="L15" s="40"/>
      <c r="M15" s="38"/>
      <c r="N15" s="40"/>
      <c r="O15" s="40"/>
      <c r="P15" s="40"/>
      <c r="Q15" s="40"/>
      <c r="R15" s="38"/>
      <c r="S15" s="40"/>
      <c r="T15" s="40"/>
      <c r="U15" s="40"/>
      <c r="V15" s="4"/>
      <c r="W15" s="38"/>
      <c r="X15" s="40"/>
      <c r="Y15" s="4"/>
      <c r="Z15" s="4"/>
      <c r="AA15" s="4"/>
    </row>
    <row r="16" spans="1:27" ht="16.350000000000001" customHeight="1" x14ac:dyDescent="0.3">
      <c r="A16" s="195" t="s">
        <v>3</v>
      </c>
      <c r="B16" s="59">
        <v>190602</v>
      </c>
      <c r="C16" s="64">
        <v>690211</v>
      </c>
      <c r="D16" s="59">
        <v>175863</v>
      </c>
      <c r="E16" s="59">
        <v>168778</v>
      </c>
      <c r="F16" s="59">
        <v>169496</v>
      </c>
      <c r="G16" s="59">
        <v>176074</v>
      </c>
      <c r="H16" s="64">
        <v>654105</v>
      </c>
      <c r="I16" s="59">
        <v>165469</v>
      </c>
      <c r="J16" s="59">
        <v>166137</v>
      </c>
      <c r="K16" s="59">
        <v>164760</v>
      </c>
      <c r="L16" s="59">
        <v>157739</v>
      </c>
      <c r="M16" s="64">
        <v>579933</v>
      </c>
      <c r="N16" s="59">
        <v>147879</v>
      </c>
      <c r="O16" s="59">
        <v>143289</v>
      </c>
      <c r="P16" s="59">
        <v>146580</v>
      </c>
      <c r="Q16" s="59">
        <v>142185</v>
      </c>
      <c r="R16" s="64">
        <v>544454</v>
      </c>
      <c r="S16" s="59">
        <v>126334</v>
      </c>
      <c r="T16" s="59">
        <v>136759</v>
      </c>
      <c r="U16" s="59">
        <v>140701</v>
      </c>
      <c r="V16" s="65">
        <v>140660</v>
      </c>
      <c r="W16" s="64">
        <v>470084</v>
      </c>
      <c r="X16" s="66">
        <v>119573</v>
      </c>
      <c r="Y16" s="65">
        <v>111912</v>
      </c>
      <c r="Z16" s="65">
        <v>100218</v>
      </c>
      <c r="AA16" s="65">
        <v>138381</v>
      </c>
    </row>
    <row r="17" spans="1:27" ht="16.350000000000001" customHeight="1" x14ac:dyDescent="0.3">
      <c r="A17" s="12" t="s">
        <v>14</v>
      </c>
      <c r="B17" s="68">
        <v>0.21199999999999999</v>
      </c>
      <c r="C17" s="185">
        <f>C16/SUM(C$9,C$16,C$23,C$30,C$37)</f>
        <v>0.1866115006223889</v>
      </c>
      <c r="D17" s="68">
        <f>D16/SUM(D$9,D$16,D$23,D$30,D$37)</f>
        <v>0.19651165909060433</v>
      </c>
      <c r="E17" s="68">
        <f>E16/SUM(E$9,E$16,E$23,E$30,E$37)</f>
        <v>0.18226191903189892</v>
      </c>
      <c r="F17" s="68">
        <f>F16/SUM(F$9,F$16,F$23,F$30,F$37)</f>
        <v>0.17857549233213507</v>
      </c>
      <c r="G17" s="68">
        <v>0.19</v>
      </c>
      <c r="H17" s="185">
        <f>H16/SUM(H$9,H$16,H$23,H$30,H$37)</f>
        <v>0.18746335163912392</v>
      </c>
      <c r="I17" s="68">
        <f>I16/SUM(I$9,I$16,I$23,I$30,I$37)</f>
        <v>0.17894653741169955</v>
      </c>
      <c r="J17" s="68">
        <f t="shared" ref="J17" si="3">J16/SUM(J$9,J$16,J$23,J$30,J$37)</f>
        <v>0.18598931331380189</v>
      </c>
      <c r="K17" s="68">
        <v>0.19056409331117258</v>
      </c>
      <c r="L17" s="68">
        <v>0.19553468054037035</v>
      </c>
      <c r="M17" s="185">
        <v>0.19146603330309142</v>
      </c>
      <c r="N17" s="68">
        <v>0.19095180848907134</v>
      </c>
      <c r="O17" s="68">
        <v>0.18468290230903572</v>
      </c>
      <c r="P17" s="68">
        <v>0.19514775255896752</v>
      </c>
      <c r="Q17" s="68">
        <v>0.19749125231475084</v>
      </c>
      <c r="R17" s="185">
        <v>0.19611327912537255</v>
      </c>
      <c r="S17" s="68">
        <v>0.18682077574083411</v>
      </c>
      <c r="T17" s="68">
        <v>0.19375013813177486</v>
      </c>
      <c r="U17" s="68">
        <v>0.19775652648119568</v>
      </c>
      <c r="V17" s="68">
        <v>0.2059609705701925</v>
      </c>
      <c r="W17" s="185">
        <v>0.19099206711968392</v>
      </c>
      <c r="X17" s="68">
        <v>0.18983406614627638</v>
      </c>
      <c r="Y17" s="165">
        <v>0.18</v>
      </c>
      <c r="Z17" s="68">
        <v>0.1648723702480209</v>
      </c>
      <c r="AA17" s="68">
        <v>0.22888290138986062</v>
      </c>
    </row>
    <row r="18" spans="1:27" ht="16.5" customHeight="1" x14ac:dyDescent="0.3">
      <c r="A18" s="195" t="s">
        <v>114</v>
      </c>
      <c r="B18" s="143">
        <v>30106</v>
      </c>
      <c r="C18" s="142">
        <v>77490</v>
      </c>
      <c r="D18" s="143">
        <v>14305</v>
      </c>
      <c r="E18" s="143">
        <v>18118</v>
      </c>
      <c r="F18" s="143">
        <v>13100</v>
      </c>
      <c r="G18" s="143">
        <v>31967</v>
      </c>
      <c r="H18" s="142">
        <v>81296</v>
      </c>
      <c r="I18" s="143">
        <v>17415</v>
      </c>
      <c r="J18" s="143">
        <v>19708</v>
      </c>
      <c r="K18" s="143">
        <v>23885</v>
      </c>
      <c r="L18" s="143">
        <v>20288</v>
      </c>
      <c r="M18" s="142">
        <v>52693</v>
      </c>
      <c r="N18" s="143">
        <v>11047</v>
      </c>
      <c r="O18" s="143">
        <v>14653</v>
      </c>
      <c r="P18" s="143">
        <v>11870</v>
      </c>
      <c r="Q18" s="143">
        <v>15123</v>
      </c>
      <c r="R18" s="142">
        <v>64229</v>
      </c>
      <c r="S18" s="143">
        <v>5524</v>
      </c>
      <c r="T18" s="143">
        <v>16418</v>
      </c>
      <c r="U18" s="143">
        <v>15784</v>
      </c>
      <c r="V18" s="143">
        <v>26503</v>
      </c>
      <c r="W18" s="185"/>
      <c r="X18" s="68"/>
      <c r="Y18" s="165"/>
      <c r="Z18" s="68"/>
      <c r="AA18" s="68"/>
    </row>
    <row r="19" spans="1:27" ht="17.25" customHeight="1" x14ac:dyDescent="0.3">
      <c r="A19" s="195" t="s">
        <v>107</v>
      </c>
      <c r="B19" s="59">
        <v>37523</v>
      </c>
      <c r="C19" s="64">
        <v>86717</v>
      </c>
      <c r="D19" s="59">
        <v>18023</v>
      </c>
      <c r="E19" s="59">
        <v>19991</v>
      </c>
      <c r="F19" s="59">
        <v>14994</v>
      </c>
      <c r="G19" s="59">
        <v>33709</v>
      </c>
      <c r="H19" s="64">
        <v>88109</v>
      </c>
      <c r="I19" s="59">
        <v>19247</v>
      </c>
      <c r="J19" s="59">
        <v>21480</v>
      </c>
      <c r="K19" s="59">
        <v>25598</v>
      </c>
      <c r="L19" s="59">
        <v>21784</v>
      </c>
      <c r="M19" s="64">
        <v>63573</v>
      </c>
      <c r="N19" s="59">
        <v>17109</v>
      </c>
      <c r="O19" s="59">
        <v>16175</v>
      </c>
      <c r="P19" s="59">
        <v>13503</v>
      </c>
      <c r="Q19" s="59">
        <v>16786</v>
      </c>
      <c r="R19" s="64">
        <v>70008</v>
      </c>
      <c r="S19" s="59">
        <v>6970</v>
      </c>
      <c r="T19" s="59">
        <v>17901</v>
      </c>
      <c r="U19" s="59">
        <v>17252</v>
      </c>
      <c r="V19" s="65">
        <v>27885</v>
      </c>
      <c r="W19" s="64">
        <v>33765</v>
      </c>
      <c r="X19" s="66">
        <v>8009</v>
      </c>
      <c r="Y19" s="65">
        <v>13337</v>
      </c>
      <c r="Z19" s="65">
        <v>-8157</v>
      </c>
      <c r="AA19" s="65">
        <v>20576</v>
      </c>
    </row>
    <row r="20" spans="1:27" ht="17.25" customHeight="1" x14ac:dyDescent="0.3">
      <c r="A20" s="12" t="s">
        <v>108</v>
      </c>
      <c r="B20" s="68">
        <f>B19/B16</f>
        <v>0.19686572019181331</v>
      </c>
      <c r="C20" s="185">
        <f t="shared" ref="C20" si="4">C19/C16</f>
        <v>0.12563839173817862</v>
      </c>
      <c r="D20" s="68">
        <f>D19/D16</f>
        <v>0.10248318293216879</v>
      </c>
      <c r="E20" s="68">
        <f>E19/E16</f>
        <v>0.11844553200061619</v>
      </c>
      <c r="F20" s="68">
        <f>F19/F16</f>
        <v>8.846226459621466E-2</v>
      </c>
      <c r="G20" s="68">
        <v>0.191447913945273</v>
      </c>
      <c r="H20" s="67">
        <f t="shared" ref="H20" si="5">H19/H16</f>
        <v>0.13470161518410653</v>
      </c>
      <c r="I20" s="68">
        <f>I19/I16</f>
        <v>0.11631786014298751</v>
      </c>
      <c r="J20" s="68">
        <f t="shared" ref="J20" si="6">J19/J16</f>
        <v>0.1292908864370971</v>
      </c>
      <c r="K20" s="68">
        <v>0.15536537994658897</v>
      </c>
      <c r="L20" s="68">
        <v>0.1381015474930106</v>
      </c>
      <c r="M20" s="67">
        <v>0.10962128383796059</v>
      </c>
      <c r="N20" s="68">
        <v>0.1156959406000852</v>
      </c>
      <c r="O20" s="68">
        <v>0.11288375241644509</v>
      </c>
      <c r="P20" s="68">
        <v>9.2120343839541541E-2</v>
      </c>
      <c r="Q20" s="68">
        <v>0.11805746035095123</v>
      </c>
      <c r="R20" s="67">
        <v>0.12858386567092905</v>
      </c>
      <c r="S20" s="68">
        <v>5.5171212816818908E-2</v>
      </c>
      <c r="T20" s="68">
        <v>0.1308944932326209</v>
      </c>
      <c r="U20" s="68">
        <v>0.12261462249735254</v>
      </c>
      <c r="V20" s="68">
        <v>0.19824399260628467</v>
      </c>
      <c r="W20" s="67">
        <v>7.1827588260821473E-2</v>
      </c>
      <c r="X20" s="68">
        <v>6.6980003847022324E-2</v>
      </c>
      <c r="Y20" s="68">
        <v>0.11917399385231253</v>
      </c>
      <c r="Z20" s="70">
        <v>-8.1392564210022153E-2</v>
      </c>
      <c r="AA20" s="68">
        <v>0.14869093300380834</v>
      </c>
    </row>
    <row r="21" spans="1:27" ht="16.350000000000001" customHeight="1" x14ac:dyDescent="0.3">
      <c r="A21" s="196"/>
      <c r="B21" s="40"/>
      <c r="C21" s="38"/>
      <c r="D21" s="40"/>
      <c r="E21" s="40"/>
      <c r="F21" s="40"/>
      <c r="G21" s="40"/>
      <c r="H21" s="38"/>
      <c r="I21" s="40"/>
      <c r="J21" s="40"/>
      <c r="K21" s="40"/>
      <c r="L21" s="40"/>
      <c r="M21" s="38"/>
      <c r="N21" s="40"/>
      <c r="O21" s="40"/>
      <c r="P21" s="40"/>
      <c r="Q21" s="40"/>
      <c r="R21" s="38"/>
      <c r="S21" s="40"/>
      <c r="T21" s="40"/>
      <c r="U21" s="40"/>
      <c r="V21" s="4"/>
      <c r="W21" s="38"/>
      <c r="X21" s="40"/>
      <c r="Y21" s="4"/>
      <c r="Z21" s="4"/>
      <c r="AA21" s="4"/>
    </row>
    <row r="22" spans="1:27" ht="16.350000000000001" customHeight="1" x14ac:dyDescent="0.3">
      <c r="A22" s="195" t="s">
        <v>15</v>
      </c>
      <c r="B22" s="40"/>
      <c r="C22" s="38"/>
      <c r="D22" s="40"/>
      <c r="E22" s="40"/>
      <c r="F22" s="40"/>
      <c r="G22" s="40"/>
      <c r="H22" s="38"/>
      <c r="I22" s="40"/>
      <c r="J22" s="40"/>
      <c r="K22" s="40"/>
      <c r="L22" s="40"/>
      <c r="M22" s="38"/>
      <c r="N22" s="40"/>
      <c r="O22" s="40"/>
      <c r="P22" s="40"/>
      <c r="Q22" s="40"/>
      <c r="R22" s="38"/>
      <c r="S22" s="40"/>
      <c r="T22" s="40"/>
      <c r="U22" s="40"/>
      <c r="V22" s="4"/>
      <c r="W22" s="38"/>
      <c r="X22" s="40"/>
      <c r="Y22" s="4"/>
      <c r="Z22" s="4"/>
      <c r="AA22" s="4"/>
    </row>
    <row r="23" spans="1:27" ht="16.350000000000001" customHeight="1" x14ac:dyDescent="0.3">
      <c r="A23" s="195" t="s">
        <v>3</v>
      </c>
      <c r="B23" s="59">
        <v>179861</v>
      </c>
      <c r="C23" s="64">
        <v>863557</v>
      </c>
      <c r="D23" s="59">
        <v>206103</v>
      </c>
      <c r="E23" s="59">
        <v>222033</v>
      </c>
      <c r="F23" s="59">
        <v>230873</v>
      </c>
      <c r="G23" s="59">
        <v>204548</v>
      </c>
      <c r="H23" s="64">
        <v>771374</v>
      </c>
      <c r="I23" s="59">
        <v>206091</v>
      </c>
      <c r="J23" s="59">
        <v>193866</v>
      </c>
      <c r="K23" s="59">
        <v>201822</v>
      </c>
      <c r="L23" s="59">
        <v>169595</v>
      </c>
      <c r="M23" s="64">
        <v>695208</v>
      </c>
      <c r="N23" s="59">
        <v>172007</v>
      </c>
      <c r="O23" s="59">
        <v>193183</v>
      </c>
      <c r="P23" s="59">
        <v>164041</v>
      </c>
      <c r="Q23" s="59">
        <v>165977</v>
      </c>
      <c r="R23" s="64">
        <v>697405</v>
      </c>
      <c r="S23" s="59">
        <v>172283</v>
      </c>
      <c r="T23" s="59">
        <v>172543</v>
      </c>
      <c r="U23" s="59">
        <v>183306</v>
      </c>
      <c r="V23" s="65">
        <v>169273</v>
      </c>
      <c r="W23" s="64">
        <v>599088</v>
      </c>
      <c r="X23" s="66">
        <v>160479</v>
      </c>
      <c r="Y23" s="65">
        <v>154978</v>
      </c>
      <c r="Z23" s="65">
        <v>151493</v>
      </c>
      <c r="AA23" s="65">
        <v>132138</v>
      </c>
    </row>
    <row r="24" spans="1:27" ht="16.350000000000001" customHeight="1" x14ac:dyDescent="0.3">
      <c r="A24" s="12" t="s">
        <v>14</v>
      </c>
      <c r="B24" s="68">
        <v>0.2</v>
      </c>
      <c r="C24" s="185">
        <f>C23/SUM(C$9,C$16,C$23,C$30,C$37)</f>
        <v>0.23347884580652628</v>
      </c>
      <c r="D24" s="68">
        <f>D23/SUM(D$9,D$16,D$23,D$30,D$37)</f>
        <v>0.23030223795540181</v>
      </c>
      <c r="E24" s="68">
        <f>E23/SUM(E$9,E$16,E$23,E$30,E$37)</f>
        <v>0.23977153816498364</v>
      </c>
      <c r="F24" s="68">
        <f>F23/SUM(F$9,F$16,F$23,F$30,F$37)</f>
        <v>0.24324031033886948</v>
      </c>
      <c r="G24" s="68">
        <v>0.22</v>
      </c>
      <c r="H24" s="185">
        <f>H23/SUM(H$9,H$16,H$23,H$30,H$37)</f>
        <v>0.22107208385087648</v>
      </c>
      <c r="I24" s="68">
        <f>I23/SUM(I$9,I$16,I$23,I$30,I$37)</f>
        <v>0.22287722075865918</v>
      </c>
      <c r="J24" s="68">
        <f t="shared" ref="J24" si="7">J23/SUM(J$9,J$16,J$23,J$30,J$37)</f>
        <v>0.21703175219784587</v>
      </c>
      <c r="K24" s="68">
        <v>0.23343060475993851</v>
      </c>
      <c r="L24" s="68">
        <v>0.21023148458050392</v>
      </c>
      <c r="M24" s="185">
        <v>0.22952430380850128</v>
      </c>
      <c r="N24" s="68">
        <v>0.22210758608578426</v>
      </c>
      <c r="O24" s="68">
        <v>0.24899048159151399</v>
      </c>
      <c r="P24" s="68">
        <v>0.21727514993536357</v>
      </c>
      <c r="Q24" s="68">
        <v>0.22937038777258784</v>
      </c>
      <c r="R24" s="67">
        <v>0.25120649573413079</v>
      </c>
      <c r="S24" s="68">
        <v>0.25476945008436463</v>
      </c>
      <c r="T24" s="68">
        <v>0.246</v>
      </c>
      <c r="U24" s="68">
        <v>0.25800000000000001</v>
      </c>
      <c r="V24" s="69">
        <v>0.247</v>
      </c>
      <c r="W24" s="67">
        <v>0.24299999999999999</v>
      </c>
      <c r="X24" s="68">
        <v>0.25600000000000001</v>
      </c>
      <c r="Y24" s="69">
        <v>0.249</v>
      </c>
      <c r="Z24" s="69">
        <v>0.249</v>
      </c>
      <c r="AA24" s="69">
        <v>0.219</v>
      </c>
    </row>
    <row r="25" spans="1:27" ht="16.5" customHeight="1" x14ac:dyDescent="0.3">
      <c r="A25" s="195" t="s">
        <v>114</v>
      </c>
      <c r="B25" s="143">
        <v>12089</v>
      </c>
      <c r="C25" s="142">
        <v>104090</v>
      </c>
      <c r="D25" s="143">
        <v>14393</v>
      </c>
      <c r="E25" s="143">
        <v>33880</v>
      </c>
      <c r="F25" s="143">
        <v>42952</v>
      </c>
      <c r="G25" s="143">
        <v>12865</v>
      </c>
      <c r="H25" s="142">
        <v>109818</v>
      </c>
      <c r="I25" s="143">
        <v>36801</v>
      </c>
      <c r="J25" s="143">
        <v>26293</v>
      </c>
      <c r="K25" s="143">
        <v>34024</v>
      </c>
      <c r="L25" s="143">
        <v>12700</v>
      </c>
      <c r="M25" s="142">
        <v>98178</v>
      </c>
      <c r="N25" s="143">
        <v>26122</v>
      </c>
      <c r="O25" s="143">
        <v>31674</v>
      </c>
      <c r="P25" s="143">
        <v>20439</v>
      </c>
      <c r="Q25" s="143">
        <v>19943</v>
      </c>
      <c r="R25" s="142">
        <v>111462</v>
      </c>
      <c r="S25" s="143">
        <v>28571</v>
      </c>
      <c r="T25" s="143">
        <v>28455</v>
      </c>
      <c r="U25" s="143">
        <v>29204</v>
      </c>
      <c r="V25" s="143">
        <v>25232</v>
      </c>
      <c r="W25" s="67"/>
      <c r="X25" s="68"/>
      <c r="Y25" s="69"/>
      <c r="Z25" s="69"/>
      <c r="AA25" s="69"/>
    </row>
    <row r="26" spans="1:27" ht="17.25" customHeight="1" x14ac:dyDescent="0.3">
      <c r="A26" s="195" t="s">
        <v>107</v>
      </c>
      <c r="B26" s="59">
        <v>14431</v>
      </c>
      <c r="C26" s="64">
        <v>109498</v>
      </c>
      <c r="D26" s="59">
        <v>15808</v>
      </c>
      <c r="E26" s="59">
        <v>35244</v>
      </c>
      <c r="F26" s="59">
        <v>44296</v>
      </c>
      <c r="G26" s="59">
        <v>14150</v>
      </c>
      <c r="H26" s="64">
        <v>115807</v>
      </c>
      <c r="I26" s="59">
        <v>38335</v>
      </c>
      <c r="J26" s="59">
        <v>27756</v>
      </c>
      <c r="K26" s="59">
        <v>35523</v>
      </c>
      <c r="L26" s="59">
        <v>14193</v>
      </c>
      <c r="M26" s="64">
        <v>103090</v>
      </c>
      <c r="N26" s="59">
        <v>27336</v>
      </c>
      <c r="O26" s="59">
        <v>32913</v>
      </c>
      <c r="P26" s="59">
        <v>21646</v>
      </c>
      <c r="Q26" s="59">
        <v>21195</v>
      </c>
      <c r="R26" s="64">
        <v>117186</v>
      </c>
      <c r="S26" s="59">
        <v>29991</v>
      </c>
      <c r="T26" s="59">
        <v>29917</v>
      </c>
      <c r="U26" s="59">
        <v>30699</v>
      </c>
      <c r="V26" s="65">
        <v>26579</v>
      </c>
      <c r="W26" s="64">
        <v>91432</v>
      </c>
      <c r="X26" s="66">
        <v>31308</v>
      </c>
      <c r="Y26" s="65">
        <v>25720</v>
      </c>
      <c r="Z26" s="65">
        <v>21694</v>
      </c>
      <c r="AA26" s="65">
        <v>12710</v>
      </c>
    </row>
    <row r="27" spans="1:27" ht="17.25" customHeight="1" x14ac:dyDescent="0.3">
      <c r="A27" s="12" t="s">
        <v>108</v>
      </c>
      <c r="B27" s="68">
        <f>B26/B23</f>
        <v>8.0234180839648395E-2</v>
      </c>
      <c r="C27" s="185">
        <f t="shared" ref="C27" si="8">C26/C23</f>
        <v>0.12679881003801718</v>
      </c>
      <c r="D27" s="68">
        <f>D26/D23</f>
        <v>7.6699514320509643E-2</v>
      </c>
      <c r="E27" s="68">
        <f>E26/E23</f>
        <v>0.15873316128683573</v>
      </c>
      <c r="F27" s="68">
        <f>F26/F23</f>
        <v>0.19186305891117628</v>
      </c>
      <c r="G27" s="68">
        <v>6.9176916909478497E-2</v>
      </c>
      <c r="H27" s="67">
        <f t="shared" ref="H27" si="9">H26/H23</f>
        <v>0.15013080554957778</v>
      </c>
      <c r="I27" s="68">
        <f>I26/I23</f>
        <v>0.18601006351563146</v>
      </c>
      <c r="J27" s="165">
        <f t="shared" ref="J27" si="10">J26/J23</f>
        <v>0.14317105629661725</v>
      </c>
      <c r="K27" s="165">
        <v>0.17601153491690696</v>
      </c>
      <c r="L27" s="165">
        <v>8.3687608714879569E-2</v>
      </c>
      <c r="M27" s="67">
        <v>0.14828655596598428</v>
      </c>
      <c r="N27" s="165">
        <v>0.15892376473050515</v>
      </c>
      <c r="O27" s="165">
        <v>0.17037213419400257</v>
      </c>
      <c r="P27" s="165">
        <v>0.13195481617400528</v>
      </c>
      <c r="Q27" s="165">
        <v>0.12769841604559667</v>
      </c>
      <c r="R27" s="67">
        <v>0.16803148815967767</v>
      </c>
      <c r="S27" s="165">
        <v>0.17407985697950465</v>
      </c>
      <c r="T27" s="68">
        <v>0.17338866253629501</v>
      </c>
      <c r="U27" s="68">
        <v>0.16700000000000001</v>
      </c>
      <c r="V27" s="69">
        <v>0.157</v>
      </c>
      <c r="W27" s="67">
        <v>0.153</v>
      </c>
      <c r="X27" s="68">
        <v>0.19500000000000001</v>
      </c>
      <c r="Y27" s="69">
        <v>0.16600000000000001</v>
      </c>
      <c r="Z27" s="69">
        <v>0.14299999999999999</v>
      </c>
      <c r="AA27" s="69">
        <v>9.6187319320000006E-2</v>
      </c>
    </row>
    <row r="28" spans="1:27" ht="16.350000000000001" customHeight="1" x14ac:dyDescent="0.3">
      <c r="A28" s="196"/>
      <c r="B28" s="40"/>
      <c r="C28" s="38"/>
      <c r="D28" s="40"/>
      <c r="E28" s="40"/>
      <c r="F28" s="40"/>
      <c r="G28" s="40"/>
      <c r="H28" s="38"/>
      <c r="I28" s="40"/>
      <c r="J28" s="40"/>
      <c r="K28" s="40"/>
      <c r="L28" s="40"/>
      <c r="M28" s="38"/>
      <c r="N28" s="40"/>
      <c r="O28" s="40"/>
      <c r="P28" s="40"/>
      <c r="Q28" s="40"/>
      <c r="R28" s="38"/>
      <c r="S28" s="40"/>
      <c r="T28" s="40"/>
      <c r="U28" s="40"/>
      <c r="V28" s="4"/>
      <c r="W28" s="38"/>
      <c r="X28" s="40"/>
      <c r="Y28" s="4"/>
      <c r="Z28" s="4"/>
      <c r="AA28" s="4"/>
    </row>
    <row r="29" spans="1:27" ht="16.350000000000001" customHeight="1" x14ac:dyDescent="0.3">
      <c r="A29" s="195" t="s">
        <v>16</v>
      </c>
      <c r="B29" s="40"/>
      <c r="C29" s="38"/>
      <c r="D29" s="40"/>
      <c r="E29" s="40"/>
      <c r="F29" s="40"/>
      <c r="G29" s="40"/>
      <c r="H29" s="38"/>
      <c r="I29" s="40"/>
      <c r="J29" s="40"/>
      <c r="K29" s="40"/>
      <c r="L29" s="40"/>
      <c r="M29" s="38"/>
      <c r="N29" s="40"/>
      <c r="O29" s="40"/>
      <c r="P29" s="40"/>
      <c r="Q29" s="40"/>
      <c r="R29" s="38"/>
      <c r="S29" s="40"/>
      <c r="T29" s="40"/>
      <c r="U29" s="40"/>
      <c r="V29" s="4"/>
      <c r="W29" s="38"/>
      <c r="X29" s="40"/>
      <c r="Y29" s="4"/>
      <c r="Z29" s="4"/>
      <c r="AA29" s="4"/>
    </row>
    <row r="30" spans="1:27" ht="16.350000000000001" customHeight="1" x14ac:dyDescent="0.3">
      <c r="A30" s="195" t="s">
        <v>3</v>
      </c>
      <c r="B30" s="59">
        <v>97156</v>
      </c>
      <c r="C30" s="64">
        <v>417637</v>
      </c>
      <c r="D30" s="59">
        <v>90645</v>
      </c>
      <c r="E30" s="59">
        <v>110404</v>
      </c>
      <c r="F30" s="59">
        <v>115875</v>
      </c>
      <c r="G30" s="59">
        <v>100713</v>
      </c>
      <c r="H30" s="64">
        <v>387855</v>
      </c>
      <c r="I30" s="59">
        <v>100933</v>
      </c>
      <c r="J30" s="59">
        <v>98860</v>
      </c>
      <c r="K30" s="59">
        <v>97444</v>
      </c>
      <c r="L30" s="59">
        <v>90618</v>
      </c>
      <c r="M30" s="64">
        <v>319983</v>
      </c>
      <c r="N30" s="59">
        <v>76802</v>
      </c>
      <c r="O30" s="59">
        <v>84915</v>
      </c>
      <c r="P30" s="59">
        <v>77782</v>
      </c>
      <c r="Q30" s="59">
        <v>80484</v>
      </c>
      <c r="R30" s="64">
        <v>287366</v>
      </c>
      <c r="S30" s="59">
        <v>64604</v>
      </c>
      <c r="T30" s="59">
        <v>64657</v>
      </c>
      <c r="U30" s="59">
        <v>78646</v>
      </c>
      <c r="V30" s="65">
        <v>79459</v>
      </c>
      <c r="W30" s="64">
        <v>223016</v>
      </c>
      <c r="X30" s="66">
        <v>58624</v>
      </c>
      <c r="Y30" s="65">
        <v>58585</v>
      </c>
      <c r="Z30" s="65">
        <v>47084</v>
      </c>
      <c r="AA30" s="65">
        <v>58723</v>
      </c>
    </row>
    <row r="31" spans="1:27" ht="16.350000000000001" customHeight="1" x14ac:dyDescent="0.3">
      <c r="A31" s="12" t="s">
        <v>14</v>
      </c>
      <c r="B31" s="68">
        <v>0.108</v>
      </c>
      <c r="C31" s="185">
        <f>C30/SUM(C$9,C$16,C$23,C$30,C$37)</f>
        <v>0.11291600291133094</v>
      </c>
      <c r="D31" s="68">
        <f>D30/SUM(D$9,D$16,D$23,D$30,D$37)</f>
        <v>0.10128793059522373</v>
      </c>
      <c r="E31" s="68">
        <f>E30/SUM(E$9,E$16,E$23,E$30,E$37)</f>
        <v>0.11922433556978852</v>
      </c>
      <c r="F31" s="68">
        <f>F30/SUM(F$9,F$16,F$23,F$30,F$37)</f>
        <v>0.12208214455790196</v>
      </c>
      <c r="G31" s="68">
        <v>0.109</v>
      </c>
      <c r="H31" s="185">
        <f>H30/SUM(H$9,H$16,H$23,H$30,H$37)</f>
        <v>0.11115738031354661</v>
      </c>
      <c r="I31" s="68">
        <f>I30/SUM(I$9,I$16,I$23,I$30,I$37)</f>
        <v>0.10915404613900533</v>
      </c>
      <c r="J31" s="165">
        <f>J30/SUM(J$9,J$16,J$23,J$30,J$37)</f>
        <v>0.11067314032516812</v>
      </c>
      <c r="K31" s="165">
        <v>0.11270531384203629</v>
      </c>
      <c r="L31" s="165">
        <v>0.11233088634521127</v>
      </c>
      <c r="M31" s="185">
        <v>0.1056430238224469</v>
      </c>
      <c r="N31" s="165">
        <v>9.9172166403462672E-2</v>
      </c>
      <c r="O31" s="68">
        <v>0.1104455865388953</v>
      </c>
      <c r="P31" s="68">
        <v>0.10302360819717295</v>
      </c>
      <c r="Q31" s="68">
        <v>0.11122412315856389</v>
      </c>
      <c r="R31" s="67">
        <v>0.10350973373166843</v>
      </c>
      <c r="S31" s="68">
        <v>9.5535401364326686E-2</v>
      </c>
      <c r="T31" s="68">
        <v>9.1999999999999998E-2</v>
      </c>
      <c r="U31" s="68">
        <v>0.11</v>
      </c>
      <c r="V31" s="69">
        <v>0.115</v>
      </c>
      <c r="W31" s="67">
        <v>9.0999999999999998E-2</v>
      </c>
      <c r="X31" s="68">
        <v>9.4E-2</v>
      </c>
      <c r="Y31" s="69">
        <v>9.4E-2</v>
      </c>
      <c r="Z31" s="69">
        <v>7.6999999999999999E-2</v>
      </c>
      <c r="AA31" s="69">
        <v>9.7000000000000003E-2</v>
      </c>
    </row>
    <row r="32" spans="1:27" ht="16.5" customHeight="1" x14ac:dyDescent="0.3">
      <c r="A32" s="195" t="s">
        <v>114</v>
      </c>
      <c r="B32" s="143">
        <v>6594</v>
      </c>
      <c r="C32" s="142">
        <v>41875</v>
      </c>
      <c r="D32" s="143">
        <v>1275</v>
      </c>
      <c r="E32" s="143">
        <v>12524</v>
      </c>
      <c r="F32" s="143">
        <v>17137</v>
      </c>
      <c r="G32" s="143">
        <v>10939</v>
      </c>
      <c r="H32" s="142">
        <v>48196</v>
      </c>
      <c r="I32" s="143">
        <v>8393</v>
      </c>
      <c r="J32" s="143">
        <v>11481</v>
      </c>
      <c r="K32" s="143">
        <v>16432</v>
      </c>
      <c r="L32" s="143">
        <v>11890</v>
      </c>
      <c r="M32" s="142">
        <v>33431</v>
      </c>
      <c r="N32" s="143">
        <v>8425</v>
      </c>
      <c r="O32" s="143">
        <v>9833</v>
      </c>
      <c r="P32" s="143">
        <v>4930</v>
      </c>
      <c r="Q32" s="143">
        <v>10243</v>
      </c>
      <c r="R32" s="142">
        <v>42927</v>
      </c>
      <c r="S32" s="143">
        <v>4612</v>
      </c>
      <c r="T32" s="143">
        <v>4416</v>
      </c>
      <c r="U32" s="143">
        <v>15340</v>
      </c>
      <c r="V32" s="143">
        <v>18559</v>
      </c>
      <c r="W32" s="67"/>
      <c r="X32" s="68"/>
      <c r="Y32" s="69"/>
      <c r="Z32" s="69"/>
      <c r="AA32" s="69"/>
    </row>
    <row r="33" spans="1:27" ht="17.25" customHeight="1" x14ac:dyDescent="0.3">
      <c r="A33" s="195" t="s">
        <v>107</v>
      </c>
      <c r="B33" s="59">
        <v>11592</v>
      </c>
      <c r="C33" s="64">
        <v>58541</v>
      </c>
      <c r="D33" s="59">
        <v>6565</v>
      </c>
      <c r="E33" s="59">
        <v>16465</v>
      </c>
      <c r="F33" s="59">
        <v>20930</v>
      </c>
      <c r="G33" s="59">
        <v>14581</v>
      </c>
      <c r="H33" s="64">
        <v>62711</v>
      </c>
      <c r="I33" s="59">
        <v>12385</v>
      </c>
      <c r="J33" s="59">
        <v>14873</v>
      </c>
      <c r="K33" s="59">
        <v>20087</v>
      </c>
      <c r="L33" s="59">
        <v>15366</v>
      </c>
      <c r="M33" s="64">
        <v>46698</v>
      </c>
      <c r="N33" s="59">
        <v>11757</v>
      </c>
      <c r="O33" s="59">
        <v>13213</v>
      </c>
      <c r="P33" s="59">
        <v>8365</v>
      </c>
      <c r="Q33" s="59">
        <v>13363</v>
      </c>
      <c r="R33" s="64">
        <v>55739</v>
      </c>
      <c r="S33" s="59">
        <v>7788</v>
      </c>
      <c r="T33" s="59">
        <v>7835</v>
      </c>
      <c r="U33" s="59">
        <v>18518</v>
      </c>
      <c r="V33" s="65">
        <v>21598</v>
      </c>
      <c r="W33" s="64">
        <v>43013</v>
      </c>
      <c r="X33" s="66">
        <v>10155</v>
      </c>
      <c r="Y33" s="65">
        <v>11939</v>
      </c>
      <c r="Z33" s="65">
        <v>6435</v>
      </c>
      <c r="AA33" s="65">
        <v>14484</v>
      </c>
    </row>
    <row r="34" spans="1:27" ht="17.25" customHeight="1" x14ac:dyDescent="0.3">
      <c r="A34" s="12" t="s">
        <v>108</v>
      </c>
      <c r="B34" s="68">
        <f>B33/B30</f>
        <v>0.11931326938120136</v>
      </c>
      <c r="C34" s="185">
        <f t="shared" ref="C34" si="11">C33/C30</f>
        <v>0.14017196752203467</v>
      </c>
      <c r="D34" s="68">
        <f>D33/D30</f>
        <v>7.2425395774725579E-2</v>
      </c>
      <c r="E34" s="68">
        <f>E33/E30</f>
        <v>0.14913408934458897</v>
      </c>
      <c r="F34" s="68">
        <f>F33/F30</f>
        <v>0.18062567421790723</v>
      </c>
      <c r="G34" s="68">
        <v>0.14477773475122399</v>
      </c>
      <c r="H34" s="67">
        <f t="shared" ref="H34" si="12">H33/H30</f>
        <v>0.16168671281793454</v>
      </c>
      <c r="I34" s="68">
        <f>I33/I30</f>
        <v>0.12270516084927625</v>
      </c>
      <c r="J34" s="68">
        <f t="shared" ref="J34" si="13">J33/J30</f>
        <v>0.15044507384179648</v>
      </c>
      <c r="K34" s="68">
        <v>0.20613891055375394</v>
      </c>
      <c r="L34" s="68">
        <v>0.16956895980930942</v>
      </c>
      <c r="M34" s="67">
        <v>0.14593900300953488</v>
      </c>
      <c r="N34" s="68">
        <v>0.15308195099085961</v>
      </c>
      <c r="O34" s="68">
        <v>0.15560266148501442</v>
      </c>
      <c r="P34" s="68">
        <v>0.10754416188835464</v>
      </c>
      <c r="Q34" s="68">
        <v>0.16603300034789523</v>
      </c>
      <c r="R34" s="67">
        <v>0.19396518725249334</v>
      </c>
      <c r="S34" s="68">
        <v>0.12054981115720388</v>
      </c>
      <c r="T34" s="68">
        <v>0.121177908037799</v>
      </c>
      <c r="U34" s="68">
        <v>0.23499999999999999</v>
      </c>
      <c r="V34" s="69">
        <v>0.27200000000000002</v>
      </c>
      <c r="W34" s="67">
        <v>0.193</v>
      </c>
      <c r="X34" s="68">
        <v>0.17299999999999999</v>
      </c>
      <c r="Y34" s="69">
        <v>0.20399999999999999</v>
      </c>
      <c r="Z34" s="69">
        <v>0.13700000000000001</v>
      </c>
      <c r="AA34" s="69">
        <v>0.24664952400000001</v>
      </c>
    </row>
    <row r="35" spans="1:27" ht="16.350000000000001" customHeight="1" x14ac:dyDescent="0.3">
      <c r="A35" s="196"/>
      <c r="B35" s="40"/>
      <c r="C35" s="38"/>
      <c r="D35" s="40"/>
      <c r="E35" s="40"/>
      <c r="F35" s="40"/>
      <c r="G35" s="40"/>
      <c r="H35" s="38"/>
      <c r="I35" s="40"/>
      <c r="J35" s="40"/>
      <c r="K35" s="40"/>
      <c r="L35" s="40"/>
      <c r="M35" s="38"/>
      <c r="N35" s="40"/>
      <c r="O35" s="40"/>
      <c r="P35" s="40"/>
      <c r="Q35" s="40"/>
      <c r="R35" s="38"/>
      <c r="S35" s="40"/>
      <c r="T35" s="40"/>
      <c r="U35" s="40"/>
      <c r="V35" s="4"/>
      <c r="W35" s="38"/>
      <c r="X35" s="40"/>
      <c r="Y35" s="4"/>
      <c r="Z35" s="4"/>
      <c r="AA35" s="4"/>
    </row>
    <row r="36" spans="1:27" ht="16.350000000000001" customHeight="1" x14ac:dyDescent="0.3">
      <c r="A36" s="195" t="s">
        <v>17</v>
      </c>
      <c r="B36" s="40"/>
      <c r="C36" s="38"/>
      <c r="D36" s="40"/>
      <c r="E36" s="40"/>
      <c r="F36" s="40"/>
      <c r="G36" s="40"/>
      <c r="H36" s="38"/>
      <c r="I36" s="40"/>
      <c r="J36" s="40"/>
      <c r="K36" s="40"/>
      <c r="L36" s="40"/>
      <c r="M36" s="38"/>
      <c r="N36" s="40"/>
      <c r="O36" s="40"/>
      <c r="P36" s="40"/>
      <c r="Q36" s="40"/>
      <c r="R36" s="38"/>
      <c r="S36" s="40"/>
      <c r="T36" s="40"/>
      <c r="U36" s="40"/>
      <c r="V36" s="4"/>
      <c r="W36" s="38"/>
      <c r="X36" s="40"/>
      <c r="Y36" s="4"/>
      <c r="Z36" s="4"/>
      <c r="AA36" s="4"/>
    </row>
    <row r="37" spans="1:27" ht="16.350000000000001" customHeight="1" x14ac:dyDescent="0.3">
      <c r="A37" s="195" t="s">
        <v>3</v>
      </c>
      <c r="B37" s="59">
        <v>87018</v>
      </c>
      <c r="C37" s="64">
        <v>336041</v>
      </c>
      <c r="D37" s="59">
        <v>86600</v>
      </c>
      <c r="E37" s="59">
        <v>83292</v>
      </c>
      <c r="F37" s="59">
        <v>84941</v>
      </c>
      <c r="G37" s="59">
        <v>81208</v>
      </c>
      <c r="H37" s="64">
        <v>329230</v>
      </c>
      <c r="I37" s="59">
        <v>86637</v>
      </c>
      <c r="J37" s="59">
        <v>86838</v>
      </c>
      <c r="K37" s="59">
        <v>82653</v>
      </c>
      <c r="L37" s="59">
        <v>73102</v>
      </c>
      <c r="M37" s="64">
        <v>286666</v>
      </c>
      <c r="N37" s="59">
        <v>72429</v>
      </c>
      <c r="O37" s="59">
        <v>72449</v>
      </c>
      <c r="P37" s="59">
        <v>71854</v>
      </c>
      <c r="Q37" s="59">
        <v>69934</v>
      </c>
      <c r="R37" s="64">
        <v>267647</v>
      </c>
      <c r="S37" s="59">
        <v>69866</v>
      </c>
      <c r="T37" s="59">
        <v>69443</v>
      </c>
      <c r="U37" s="59">
        <v>67817</v>
      </c>
      <c r="V37" s="65">
        <v>60521</v>
      </c>
      <c r="W37" s="64">
        <v>228712</v>
      </c>
      <c r="X37" s="66">
        <v>60476</v>
      </c>
      <c r="Y37" s="65">
        <v>52967</v>
      </c>
      <c r="Z37" s="65">
        <v>56883</v>
      </c>
      <c r="AA37" s="65">
        <v>58386</v>
      </c>
    </row>
    <row r="38" spans="1:27" ht="16.350000000000001" customHeight="1" x14ac:dyDescent="0.3">
      <c r="A38" s="12" t="s">
        <v>14</v>
      </c>
      <c r="B38" s="68">
        <v>9.7000000000000003E-2</v>
      </c>
      <c r="C38" s="185">
        <f>C37/SUM(C$9,C$16,C$23,C$30,C$37)</f>
        <v>9.0854992575673518E-2</v>
      </c>
      <c r="D38" s="68">
        <f>D37/SUM(D$9,D$16,D$23,D$30,D$37)</f>
        <v>9.6767993706728173E-2</v>
      </c>
      <c r="E38" s="68">
        <f>E37/SUM(E$9,E$16,E$23,E$30,E$37)</f>
        <v>8.9946318596054731E-2</v>
      </c>
      <c r="F38" s="68">
        <f>F37/SUM(F$9,F$16,F$23,F$30,F$37)</f>
        <v>8.9491084711048552E-2</v>
      </c>
      <c r="G38" s="68">
        <v>8.6999999999999994E-2</v>
      </c>
      <c r="H38" s="185">
        <f>H37/SUM(H$9,H$16,H$23,H$30,H$37)+0.001</f>
        <v>9.535573686204625E-2</v>
      </c>
      <c r="I38" s="68">
        <f>I37/SUM(I$9,I$16,I$23,I$30,I$37)</f>
        <v>9.3693629391229868E-2</v>
      </c>
      <c r="J38" s="165">
        <f>J37/SUM(J$9,J$16,J$23,J$30,J$37)</f>
        <v>9.721458789760215E-2</v>
      </c>
      <c r="K38" s="165">
        <v>9.5597802891771944E-2</v>
      </c>
      <c r="L38" s="165">
        <v>9.0617895491046305E-2</v>
      </c>
      <c r="M38" s="185">
        <v>9.3643350012611801E-2</v>
      </c>
      <c r="N38" s="165">
        <v>9.3525439968183091E-2</v>
      </c>
      <c r="O38" s="68">
        <v>9.337835834842402E-2</v>
      </c>
      <c r="P38" s="68">
        <v>9.5171869370801285E-2</v>
      </c>
      <c r="Q38" s="68">
        <v>9.6644647743290679E-2</v>
      </c>
      <c r="R38" s="67">
        <v>9.6406915585281E-2</v>
      </c>
      <c r="S38" s="68">
        <v>0.10331676601634648</v>
      </c>
      <c r="T38" s="68">
        <v>9.9000000000000005E-2</v>
      </c>
      <c r="U38" s="68">
        <v>9.5000000000000001E-2</v>
      </c>
      <c r="V38" s="69">
        <v>8.7999999999999995E-2</v>
      </c>
      <c r="W38" s="67">
        <v>9.2999999999999999E-2</v>
      </c>
      <c r="X38" s="68">
        <v>9.7000000000000003E-2</v>
      </c>
      <c r="Y38" s="69">
        <v>8.5000000000000006E-2</v>
      </c>
      <c r="Z38" s="69">
        <v>9.4E-2</v>
      </c>
      <c r="AA38" s="69">
        <v>9.7000000000000003E-2</v>
      </c>
    </row>
    <row r="39" spans="1:27" ht="16.5" customHeight="1" x14ac:dyDescent="0.3">
      <c r="A39" s="195" t="s">
        <v>114</v>
      </c>
      <c r="B39" s="143">
        <v>8725</v>
      </c>
      <c r="C39" s="142">
        <v>45790</v>
      </c>
      <c r="D39" s="143">
        <v>12534</v>
      </c>
      <c r="E39" s="143">
        <v>11188</v>
      </c>
      <c r="F39" s="143">
        <v>10594</v>
      </c>
      <c r="G39" s="143">
        <v>11474</v>
      </c>
      <c r="H39" s="142">
        <v>47167</v>
      </c>
      <c r="I39" s="143">
        <v>14703</v>
      </c>
      <c r="J39" s="143">
        <v>12503</v>
      </c>
      <c r="K39" s="143">
        <v>11278</v>
      </c>
      <c r="L39" s="143">
        <v>8683</v>
      </c>
      <c r="M39" s="142">
        <v>46982</v>
      </c>
      <c r="N39" s="143">
        <v>9360</v>
      </c>
      <c r="O39" s="143">
        <v>12155</v>
      </c>
      <c r="P39" s="143">
        <v>10633</v>
      </c>
      <c r="Q39" s="143">
        <v>14834</v>
      </c>
      <c r="R39" s="142">
        <v>49708</v>
      </c>
      <c r="S39" s="143">
        <v>14171</v>
      </c>
      <c r="T39" s="143">
        <v>14219</v>
      </c>
      <c r="U39" s="143">
        <v>12198</v>
      </c>
      <c r="V39" s="143">
        <v>9120</v>
      </c>
      <c r="W39" s="67"/>
      <c r="X39" s="68"/>
      <c r="Y39" s="69"/>
      <c r="Z39" s="69"/>
      <c r="AA39" s="69"/>
    </row>
    <row r="40" spans="1:27" ht="17.25" customHeight="1" x14ac:dyDescent="0.3">
      <c r="A40" s="195" t="s">
        <v>107</v>
      </c>
      <c r="B40" s="59">
        <v>12903</v>
      </c>
      <c r="C40" s="64">
        <v>49969</v>
      </c>
      <c r="D40" s="59">
        <v>13808</v>
      </c>
      <c r="E40" s="59">
        <v>12124</v>
      </c>
      <c r="F40" s="59">
        <v>11611</v>
      </c>
      <c r="G40" s="59">
        <v>12426</v>
      </c>
      <c r="H40" s="64">
        <v>50909</v>
      </c>
      <c r="I40" s="59">
        <v>15636</v>
      </c>
      <c r="J40" s="59">
        <v>13454</v>
      </c>
      <c r="K40" s="59">
        <v>12263</v>
      </c>
      <c r="L40" s="59">
        <v>9556</v>
      </c>
      <c r="M40" s="64">
        <v>50620</v>
      </c>
      <c r="N40" s="59">
        <v>10488</v>
      </c>
      <c r="O40" s="59">
        <v>12947</v>
      </c>
      <c r="P40" s="59">
        <v>11472</v>
      </c>
      <c r="Q40" s="59">
        <v>15713</v>
      </c>
      <c r="R40" s="64">
        <v>54313</v>
      </c>
      <c r="S40" s="59">
        <v>14925</v>
      </c>
      <c r="T40" s="59">
        <v>15489</v>
      </c>
      <c r="U40" s="59">
        <v>13501</v>
      </c>
      <c r="V40" s="65">
        <v>10398</v>
      </c>
      <c r="W40" s="64">
        <v>38975</v>
      </c>
      <c r="X40" s="66">
        <v>11738</v>
      </c>
      <c r="Y40" s="65">
        <v>8427</v>
      </c>
      <c r="Z40" s="65">
        <v>10034</v>
      </c>
      <c r="AA40" s="65">
        <v>8776</v>
      </c>
    </row>
    <row r="41" spans="1:27" ht="17.25" customHeight="1" x14ac:dyDescent="0.3">
      <c r="A41" s="12" t="s">
        <v>108</v>
      </c>
      <c r="B41" s="68">
        <f>B40/B37</f>
        <v>0.14827966627594291</v>
      </c>
      <c r="C41" s="185">
        <f t="shared" ref="C41" si="14">C40/C37</f>
        <v>0.14869911707202396</v>
      </c>
      <c r="D41" s="68">
        <f>D40/D37</f>
        <v>0.15944572748267899</v>
      </c>
      <c r="E41" s="68">
        <f>E40/E37</f>
        <v>0.14556019785813765</v>
      </c>
      <c r="F41" s="68">
        <f>F40/F37</f>
        <v>0.13669488233008795</v>
      </c>
      <c r="G41" s="68">
        <v>0.153014481331888</v>
      </c>
      <c r="H41" s="67">
        <f t="shared" ref="H41" si="15">H40/H37</f>
        <v>0.15463050147313429</v>
      </c>
      <c r="I41" s="68">
        <f>I40/I37</f>
        <v>0.18047716333668062</v>
      </c>
      <c r="J41" s="68">
        <f>J40/J37</f>
        <v>0.15493217255118727</v>
      </c>
      <c r="K41" s="68">
        <v>0.14836727039550893</v>
      </c>
      <c r="L41" s="68">
        <v>0.13072145768925611</v>
      </c>
      <c r="M41" s="67">
        <v>0.17658180600420001</v>
      </c>
      <c r="N41" s="68">
        <v>0.14480387690013669</v>
      </c>
      <c r="O41" s="68">
        <v>0.17870502008309294</v>
      </c>
      <c r="P41" s="68">
        <v>0.15965708241712362</v>
      </c>
      <c r="Q41" s="68">
        <v>0.22468327280006864</v>
      </c>
      <c r="R41" s="67">
        <v>0.20292773690719493</v>
      </c>
      <c r="S41" s="68">
        <v>0.21362322159562591</v>
      </c>
      <c r="T41" s="68">
        <v>0.223046239361779</v>
      </c>
      <c r="U41" s="68">
        <v>0.19900000000000001</v>
      </c>
      <c r="V41" s="69">
        <v>0.17199999999999999</v>
      </c>
      <c r="W41" s="67">
        <v>0.17</v>
      </c>
      <c r="X41" s="68">
        <v>0.19400000000000001</v>
      </c>
      <c r="Y41" s="69">
        <v>0.159</v>
      </c>
      <c r="Z41" s="69">
        <v>0.17599999999999999</v>
      </c>
      <c r="AA41" s="69">
        <v>0.15031000580000001</v>
      </c>
    </row>
    <row r="42" spans="1:27" ht="18.75" customHeight="1" x14ac:dyDescent="0.25">
      <c r="Y42" s="33"/>
    </row>
    <row r="43" spans="1:27" ht="104.25" customHeight="1" x14ac:dyDescent="0.25">
      <c r="A43" s="206" t="s">
        <v>109</v>
      </c>
      <c r="B43" s="206"/>
      <c r="C43" s="206"/>
      <c r="D43" s="206"/>
      <c r="E43" s="206"/>
      <c r="F43" s="207"/>
      <c r="G43" s="207"/>
      <c r="H43" s="207"/>
      <c r="I43" s="207"/>
      <c r="J43" s="207"/>
      <c r="K43" s="207"/>
      <c r="L43" s="207"/>
      <c r="M43" s="207"/>
      <c r="N43" s="207"/>
      <c r="O43" s="207"/>
      <c r="P43" s="207"/>
      <c r="Q43" s="207"/>
      <c r="R43" s="207"/>
      <c r="S43" s="207"/>
      <c r="T43" s="207"/>
      <c r="U43" s="207"/>
      <c r="V43" s="207"/>
      <c r="W43" s="207"/>
      <c r="X43" s="207"/>
      <c r="Y43" s="207"/>
      <c r="Z43" s="207"/>
      <c r="AA43" s="207"/>
    </row>
    <row r="44" spans="1:27" ht="11.25" customHeight="1" x14ac:dyDescent="0.25"/>
    <row r="45" spans="1:27" ht="18.75" customHeight="1" x14ac:dyDescent="0.25"/>
    <row r="46" spans="1:27" ht="18.75" customHeight="1" x14ac:dyDescent="0.25"/>
    <row r="47" spans="1:27" ht="18.75" customHeight="1" x14ac:dyDescent="0.25">
      <c r="A47" s="57"/>
      <c r="B47" s="57"/>
      <c r="C47" s="57"/>
      <c r="D47" s="57"/>
      <c r="E47" s="57"/>
      <c r="F47" s="57"/>
      <c r="G47" s="57"/>
      <c r="H47" s="57"/>
      <c r="I47" s="57"/>
      <c r="J47" s="57"/>
      <c r="K47" s="57"/>
      <c r="L47" s="57"/>
      <c r="M47" s="57"/>
      <c r="N47" s="57"/>
      <c r="O47" s="57"/>
      <c r="P47" s="57"/>
      <c r="Q47" s="57"/>
      <c r="R47" s="57"/>
      <c r="S47" s="57"/>
      <c r="T47" s="57"/>
      <c r="U47" s="57"/>
    </row>
    <row r="48" spans="1:27" ht="18.75" customHeight="1" x14ac:dyDescent="0.25">
      <c r="A48" s="57"/>
      <c r="B48" s="57"/>
      <c r="C48" s="57"/>
      <c r="D48" s="57"/>
      <c r="E48" s="57"/>
      <c r="F48" s="57"/>
      <c r="G48" s="57"/>
      <c r="H48" s="57"/>
      <c r="I48" s="57"/>
      <c r="J48" s="57"/>
      <c r="K48" s="57"/>
      <c r="L48" s="57"/>
      <c r="M48" s="57"/>
      <c r="N48" s="57"/>
      <c r="O48" s="57"/>
      <c r="P48" s="57"/>
      <c r="Q48" s="57"/>
      <c r="R48" s="57"/>
      <c r="S48" s="57"/>
      <c r="T48" s="57"/>
      <c r="U48" s="57"/>
    </row>
    <row r="49" spans="1:21" ht="18.75" customHeight="1" x14ac:dyDescent="0.25">
      <c r="A49" s="57"/>
      <c r="B49" s="57"/>
      <c r="C49" s="57"/>
      <c r="D49" s="57"/>
      <c r="E49" s="57"/>
      <c r="F49" s="57"/>
      <c r="G49" s="57"/>
      <c r="H49" s="57"/>
      <c r="I49" s="57"/>
      <c r="J49" s="57"/>
      <c r="K49" s="57"/>
      <c r="L49" s="57"/>
      <c r="M49" s="57"/>
      <c r="N49" s="57"/>
      <c r="O49" s="57"/>
      <c r="P49" s="57"/>
      <c r="Q49" s="57"/>
      <c r="R49" s="57"/>
      <c r="S49" s="57"/>
      <c r="T49" s="57"/>
      <c r="U49" s="57"/>
    </row>
    <row r="50" spans="1:21" ht="18.75" customHeight="1" x14ac:dyDescent="0.25"/>
    <row r="51" spans="1:21" ht="18.75" customHeight="1" x14ac:dyDescent="0.25"/>
    <row r="52" spans="1:21" ht="18.75" customHeight="1" x14ac:dyDescent="0.25"/>
    <row r="53" spans="1:21" ht="18.75" customHeight="1" x14ac:dyDescent="0.25"/>
    <row r="54" spans="1:21" ht="18.75" customHeight="1" x14ac:dyDescent="0.25">
      <c r="A54" s="57"/>
      <c r="B54" s="57"/>
      <c r="C54" s="57"/>
      <c r="D54" s="57"/>
      <c r="E54" s="57"/>
      <c r="F54" s="57"/>
      <c r="G54" s="57"/>
      <c r="H54" s="57"/>
      <c r="I54" s="57"/>
      <c r="J54" s="57"/>
      <c r="K54" s="57"/>
      <c r="L54" s="57"/>
      <c r="M54" s="57"/>
      <c r="N54" s="57"/>
      <c r="O54" s="57"/>
      <c r="P54" s="57"/>
      <c r="Q54" s="57"/>
      <c r="R54" s="57"/>
      <c r="S54" s="57"/>
      <c r="T54" s="57"/>
      <c r="U54" s="57"/>
    </row>
    <row r="55" spans="1:21" ht="18.75" customHeight="1" x14ac:dyDescent="0.25">
      <c r="A55" s="57"/>
      <c r="B55" s="57"/>
      <c r="C55" s="57"/>
      <c r="D55" s="57"/>
      <c r="E55" s="57"/>
      <c r="F55" s="57"/>
      <c r="G55" s="57"/>
      <c r="H55" s="57"/>
      <c r="I55" s="57"/>
      <c r="J55" s="57"/>
      <c r="K55" s="57"/>
      <c r="L55" s="57"/>
      <c r="M55" s="57"/>
      <c r="N55" s="57"/>
      <c r="O55" s="57"/>
      <c r="P55" s="57"/>
      <c r="Q55" s="57"/>
      <c r="R55" s="57"/>
      <c r="S55" s="57"/>
      <c r="T55" s="57"/>
      <c r="U55" s="57"/>
    </row>
    <row r="56" spans="1:21" ht="18.75" customHeight="1" x14ac:dyDescent="0.25"/>
    <row r="57" spans="1:21" ht="18.75" customHeight="1" x14ac:dyDescent="0.25"/>
    <row r="58" spans="1:21" ht="18.75" customHeight="1" x14ac:dyDescent="0.25"/>
    <row r="59" spans="1:21" ht="18.75" customHeight="1" x14ac:dyDescent="0.25"/>
    <row r="60" spans="1:21" ht="18.75" customHeight="1" x14ac:dyDescent="0.25">
      <c r="A60" s="57"/>
      <c r="B60" s="57"/>
      <c r="C60" s="57"/>
      <c r="D60" s="57"/>
      <c r="E60" s="57"/>
      <c r="F60" s="57"/>
      <c r="G60" s="57"/>
      <c r="H60" s="57"/>
      <c r="I60" s="57"/>
      <c r="J60" s="57"/>
      <c r="K60" s="57"/>
      <c r="L60" s="57"/>
      <c r="M60" s="57"/>
      <c r="N60" s="57"/>
      <c r="O60" s="57"/>
      <c r="P60" s="57"/>
      <c r="Q60" s="57"/>
      <c r="R60" s="57"/>
      <c r="S60" s="57"/>
      <c r="T60" s="57"/>
      <c r="U60" s="57"/>
    </row>
    <row r="61" spans="1:21" ht="18.75" customHeight="1" x14ac:dyDescent="0.25">
      <c r="A61" s="57"/>
      <c r="B61" s="57"/>
      <c r="C61" s="57"/>
      <c r="D61" s="57"/>
      <c r="E61" s="57"/>
      <c r="F61" s="57"/>
      <c r="G61" s="57"/>
      <c r="H61" s="57"/>
      <c r="I61" s="57"/>
      <c r="J61" s="57"/>
      <c r="K61" s="57"/>
      <c r="L61" s="57"/>
      <c r="M61" s="57"/>
      <c r="N61" s="57"/>
      <c r="O61" s="57"/>
      <c r="P61" s="57"/>
      <c r="Q61" s="57"/>
      <c r="R61" s="57"/>
      <c r="S61" s="57"/>
      <c r="T61" s="57"/>
      <c r="U61" s="57"/>
    </row>
    <row r="62" spans="1:21" ht="18.75" customHeight="1" x14ac:dyDescent="0.25"/>
    <row r="63" spans="1:21" ht="18.75" customHeight="1" x14ac:dyDescent="0.25"/>
    <row r="64" spans="1:21" ht="18.75" customHeight="1" x14ac:dyDescent="0.25"/>
    <row r="65" spans="1:21" ht="18.75" customHeight="1" x14ac:dyDescent="0.25"/>
    <row r="66" spans="1:21" ht="18.75" customHeight="1" x14ac:dyDescent="0.25"/>
    <row r="67" spans="1:21" ht="18.75" customHeight="1" x14ac:dyDescent="0.25">
      <c r="A67" s="57"/>
      <c r="B67" s="57"/>
      <c r="C67" s="57"/>
      <c r="D67" s="57"/>
      <c r="E67" s="57"/>
      <c r="F67" s="57"/>
      <c r="G67" s="57"/>
      <c r="H67" s="57"/>
      <c r="I67" s="57"/>
      <c r="J67" s="57"/>
      <c r="K67" s="57"/>
      <c r="L67" s="57"/>
      <c r="M67" s="57"/>
      <c r="N67" s="57"/>
      <c r="O67" s="57"/>
      <c r="P67" s="57"/>
      <c r="Q67" s="57"/>
      <c r="R67" s="57"/>
      <c r="S67" s="57"/>
      <c r="T67" s="57"/>
      <c r="U67" s="57"/>
    </row>
    <row r="68" spans="1:21" ht="18.75" customHeight="1" x14ac:dyDescent="0.25"/>
    <row r="69" spans="1:21" ht="18.75" customHeight="1" x14ac:dyDescent="0.25"/>
    <row r="70" spans="1:21" ht="18.75" customHeight="1" x14ac:dyDescent="0.25"/>
    <row r="71" spans="1:21" ht="18.75" customHeight="1" x14ac:dyDescent="0.25"/>
    <row r="72" spans="1:21" ht="18.75" customHeight="1" x14ac:dyDescent="0.25"/>
    <row r="73" spans="1:21" ht="18.75" customHeight="1" x14ac:dyDescent="0.25"/>
    <row r="74" spans="1:21" ht="18.75" customHeight="1" x14ac:dyDescent="0.25"/>
    <row r="75" spans="1:21" ht="18.75" customHeight="1" x14ac:dyDescent="0.25"/>
    <row r="76" spans="1:21" ht="18.75" customHeight="1" x14ac:dyDescent="0.25"/>
    <row r="77" spans="1:21" ht="18.75" customHeight="1" x14ac:dyDescent="0.25"/>
    <row r="78" spans="1:21" ht="18.75" customHeight="1" x14ac:dyDescent="0.25"/>
    <row r="79" spans="1:21" ht="18.75" customHeight="1" x14ac:dyDescent="0.25"/>
    <row r="80" spans="1:21"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sheetData>
  <mergeCells count="4">
    <mergeCell ref="A1:AA1"/>
    <mergeCell ref="A2:AA2"/>
    <mergeCell ref="A3:AA3"/>
    <mergeCell ref="A43:AA43"/>
  </mergeCells>
  <pageMargins left="0.7" right="0.7" top="0.75" bottom="0.75" header="0.3" footer="0.3"/>
  <pageSetup scale="36"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AA94"/>
  <sheetViews>
    <sheetView view="pageBreakPreview" zoomScale="70" zoomScaleNormal="100" zoomScaleSheetLayoutView="70" workbookViewId="0">
      <selection sqref="A1:AA1"/>
    </sheetView>
  </sheetViews>
  <sheetFormatPr defaultColWidth="21.33203125" defaultRowHeight="13.2" x14ac:dyDescent="0.25"/>
  <cols>
    <col min="1" max="1" width="52.77734375" style="15" customWidth="1"/>
    <col min="2" max="2" width="13" style="15" customWidth="1"/>
    <col min="3" max="4" width="13.109375" style="15" customWidth="1"/>
    <col min="5" max="5" width="13.33203125" style="15" customWidth="1"/>
    <col min="6" max="22" width="13.109375" style="15" customWidth="1"/>
    <col min="23" max="27" width="13.109375" style="15" hidden="1" customWidth="1"/>
    <col min="28" max="16384" width="21.33203125" style="15"/>
  </cols>
  <sheetData>
    <row r="1" spans="1:27" s="16" customFormat="1" ht="18.75" customHeight="1" x14ac:dyDescent="0.35">
      <c r="A1" s="211" t="s">
        <v>0</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s="16" customFormat="1" ht="18.75" customHeight="1" x14ac:dyDescent="0.35">
      <c r="A2" s="211" t="s">
        <v>18</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s="16" customFormat="1" ht="18.75" customHeight="1" x14ac:dyDescent="0.35">
      <c r="A3" s="211" t="s">
        <v>46</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s="73" customFormat="1" ht="18.75" customHeight="1" x14ac:dyDescent="0.3">
      <c r="A4" s="31"/>
      <c r="B4" s="31"/>
      <c r="C4" s="31"/>
      <c r="D4" s="31"/>
      <c r="E4" s="31"/>
      <c r="F4" s="31"/>
      <c r="G4" s="31"/>
      <c r="H4" s="31"/>
      <c r="I4" s="31"/>
      <c r="J4" s="31"/>
      <c r="K4" s="31"/>
      <c r="L4" s="71"/>
      <c r="M4" s="71"/>
      <c r="N4" s="71"/>
      <c r="O4" s="71"/>
      <c r="P4" s="71"/>
      <c r="Q4" s="71"/>
      <c r="R4" s="71"/>
      <c r="S4" s="71"/>
      <c r="T4" s="71"/>
      <c r="U4" s="71"/>
      <c r="V4" s="71"/>
      <c r="W4" s="72"/>
      <c r="X4" s="72"/>
      <c r="Y4" s="72"/>
      <c r="Z4" s="72"/>
      <c r="AA4" s="72"/>
    </row>
    <row r="5" spans="1:27" s="74" customFormat="1" ht="18.75" customHeight="1" x14ac:dyDescent="0.3">
      <c r="B5" s="37" t="s">
        <v>112</v>
      </c>
      <c r="C5" s="36" t="s">
        <v>102</v>
      </c>
      <c r="D5" s="37" t="s">
        <v>103</v>
      </c>
      <c r="E5" s="37" t="s">
        <v>100</v>
      </c>
      <c r="F5" s="37" t="s">
        <v>98</v>
      </c>
      <c r="G5" s="37" t="s">
        <v>97</v>
      </c>
      <c r="H5" s="36" t="s">
        <v>84</v>
      </c>
      <c r="I5" s="37" t="s">
        <v>85</v>
      </c>
      <c r="J5" s="37" t="s">
        <v>75</v>
      </c>
      <c r="K5" s="37" t="s">
        <v>74</v>
      </c>
      <c r="L5" s="37" t="s">
        <v>73</v>
      </c>
      <c r="M5" s="36" t="s">
        <v>72</v>
      </c>
      <c r="N5" s="37" t="s">
        <v>71</v>
      </c>
      <c r="O5" s="37" t="s">
        <v>70</v>
      </c>
      <c r="P5" s="37" t="s">
        <v>69</v>
      </c>
      <c r="Q5" s="37" t="s">
        <v>68</v>
      </c>
      <c r="R5" s="36" t="s">
        <v>58</v>
      </c>
      <c r="S5" s="37" t="s">
        <v>59</v>
      </c>
      <c r="T5" s="22" t="s">
        <v>53</v>
      </c>
      <c r="U5" s="22" t="s">
        <v>52</v>
      </c>
      <c r="V5" s="22" t="s">
        <v>50</v>
      </c>
      <c r="W5" s="36" t="s">
        <v>48</v>
      </c>
      <c r="X5" s="37" t="s">
        <v>47</v>
      </c>
      <c r="Y5" s="22" t="s">
        <v>45</v>
      </c>
      <c r="Z5" s="22" t="s">
        <v>35</v>
      </c>
      <c r="AA5" s="22" t="s">
        <v>34</v>
      </c>
    </row>
    <row r="6" spans="1:27" s="74" customFormat="1" ht="18.75" customHeight="1" x14ac:dyDescent="0.3">
      <c r="A6" s="17" t="s">
        <v>13</v>
      </c>
      <c r="B6" s="17"/>
      <c r="C6" s="38"/>
      <c r="D6" s="17"/>
      <c r="E6" s="17"/>
      <c r="F6" s="17"/>
      <c r="G6" s="17"/>
      <c r="H6" s="38"/>
      <c r="I6" s="17"/>
      <c r="J6" s="17"/>
      <c r="K6" s="17"/>
      <c r="L6" s="17"/>
      <c r="M6" s="38"/>
      <c r="N6" s="17"/>
      <c r="O6" s="17"/>
      <c r="P6" s="17"/>
      <c r="Q6" s="17"/>
      <c r="R6" s="38"/>
      <c r="S6" s="17"/>
      <c r="T6" s="17"/>
      <c r="U6" s="17"/>
      <c r="V6" s="20"/>
      <c r="W6" s="38"/>
      <c r="X6" s="75"/>
      <c r="Y6" s="20"/>
      <c r="Z6" s="20"/>
      <c r="AA6" s="20"/>
    </row>
    <row r="7" spans="1:27" s="74" customFormat="1" ht="18.75" customHeight="1" x14ac:dyDescent="0.3">
      <c r="C7" s="38"/>
      <c r="H7" s="38"/>
      <c r="M7" s="38"/>
      <c r="R7" s="38"/>
      <c r="V7" s="25"/>
      <c r="W7" s="38"/>
      <c r="X7" s="46"/>
      <c r="Y7" s="25"/>
      <c r="Z7" s="25"/>
      <c r="AA7" s="25"/>
    </row>
    <row r="8" spans="1:27" s="74" customFormat="1" ht="19.350000000000001" customHeight="1" x14ac:dyDescent="0.3">
      <c r="A8" s="94" t="s">
        <v>78</v>
      </c>
      <c r="B8" s="94"/>
      <c r="C8" s="38"/>
      <c r="D8" s="76"/>
      <c r="E8" s="76"/>
      <c r="F8" s="76"/>
      <c r="G8" s="76"/>
      <c r="H8" s="38"/>
      <c r="I8" s="76"/>
      <c r="J8" s="76"/>
      <c r="K8" s="76"/>
      <c r="L8" s="76"/>
      <c r="M8" s="38"/>
      <c r="N8" s="76"/>
      <c r="O8" s="76"/>
      <c r="P8" s="76"/>
      <c r="Q8" s="76"/>
      <c r="R8" s="38"/>
      <c r="S8" s="76"/>
      <c r="T8" s="76"/>
      <c r="U8" s="76"/>
      <c r="V8" s="9"/>
      <c r="W8" s="38"/>
      <c r="X8" s="77"/>
      <c r="Y8" s="9"/>
      <c r="Z8" s="9"/>
      <c r="AA8" s="9"/>
    </row>
    <row r="9" spans="1:27" s="74" customFormat="1" ht="19.350000000000001" customHeight="1" x14ac:dyDescent="0.3">
      <c r="A9" s="100" t="s">
        <v>104</v>
      </c>
      <c r="B9" s="79">
        <v>2249</v>
      </c>
      <c r="C9" s="78">
        <v>2286</v>
      </c>
      <c r="D9" s="79">
        <v>2286</v>
      </c>
      <c r="E9" s="79">
        <v>2295</v>
      </c>
      <c r="F9" s="79">
        <v>2167</v>
      </c>
      <c r="G9" s="79">
        <v>2185</v>
      </c>
      <c r="H9" s="78">
        <v>2215</v>
      </c>
      <c r="I9" s="79">
        <v>2215</v>
      </c>
      <c r="J9" s="79">
        <v>2251</v>
      </c>
      <c r="K9" s="79">
        <v>2170</v>
      </c>
      <c r="L9" s="79">
        <v>2152</v>
      </c>
      <c r="M9" s="78">
        <v>2100</v>
      </c>
      <c r="N9" s="79">
        <v>2100</v>
      </c>
      <c r="O9" s="79">
        <v>2050</v>
      </c>
      <c r="P9" s="79">
        <v>1898</v>
      </c>
      <c r="Q9" s="79">
        <v>1887</v>
      </c>
      <c r="R9" s="78">
        <v>1822</v>
      </c>
      <c r="S9" s="79">
        <v>1822</v>
      </c>
      <c r="T9" s="79">
        <v>1814</v>
      </c>
      <c r="U9" s="79">
        <v>1726</v>
      </c>
      <c r="V9" s="79">
        <v>1777</v>
      </c>
      <c r="W9" s="78">
        <v>1738</v>
      </c>
      <c r="X9" s="79">
        <v>1738</v>
      </c>
      <c r="Y9" s="79">
        <v>1690</v>
      </c>
      <c r="Z9" s="79">
        <v>1434</v>
      </c>
      <c r="AA9" s="79">
        <v>1322</v>
      </c>
    </row>
    <row r="10" spans="1:27" s="74" customFormat="1" ht="19.350000000000001" customHeight="1" x14ac:dyDescent="0.3">
      <c r="A10" s="107" t="s">
        <v>60</v>
      </c>
      <c r="B10" s="29">
        <v>493</v>
      </c>
      <c r="C10" s="53">
        <v>510</v>
      </c>
      <c r="D10" s="29">
        <v>527</v>
      </c>
      <c r="E10" s="29">
        <v>503</v>
      </c>
      <c r="F10" s="29">
        <v>496</v>
      </c>
      <c r="G10" s="29">
        <v>515</v>
      </c>
      <c r="H10" s="53">
        <v>494</v>
      </c>
      <c r="I10" s="29">
        <v>503</v>
      </c>
      <c r="J10" s="29">
        <v>514</v>
      </c>
      <c r="K10" s="29">
        <v>481.95196508598133</v>
      </c>
      <c r="L10" s="29">
        <v>477.947625302669</v>
      </c>
      <c r="M10" s="53">
        <v>455.63995267667241</v>
      </c>
      <c r="N10" s="29">
        <v>477.92422236635855</v>
      </c>
      <c r="O10" s="29">
        <v>445.11499308704322</v>
      </c>
      <c r="P10" s="29">
        <v>459.45076028220734</v>
      </c>
      <c r="Q10" s="29">
        <v>440.44711268846112</v>
      </c>
      <c r="R10" s="53">
        <v>449.27423425346632</v>
      </c>
      <c r="S10" s="29">
        <v>441.01412382021039</v>
      </c>
      <c r="T10" s="29">
        <v>456.5121326985506</v>
      </c>
      <c r="U10" s="29">
        <v>444.84946349632855</v>
      </c>
      <c r="V10" s="29">
        <v>454.03436402067541</v>
      </c>
      <c r="W10" s="53">
        <v>465.24652289914678</v>
      </c>
      <c r="X10" s="29">
        <v>469.63442737702763</v>
      </c>
      <c r="Y10" s="29">
        <v>455.35558994544465</v>
      </c>
      <c r="Z10" s="29">
        <v>487.68967466797659</v>
      </c>
      <c r="AA10" s="29">
        <v>447.1135531056218</v>
      </c>
    </row>
    <row r="11" spans="1:27" s="74" customFormat="1" ht="19.350000000000001" customHeight="1" x14ac:dyDescent="0.3">
      <c r="A11" s="107" t="s">
        <v>61</v>
      </c>
      <c r="B11" s="82">
        <v>0.56999999999999995</v>
      </c>
      <c r="C11" s="81">
        <v>0.57999999999999996</v>
      </c>
      <c r="D11" s="82">
        <v>0.52</v>
      </c>
      <c r="E11" s="82">
        <v>0.56999999999999995</v>
      </c>
      <c r="F11" s="82">
        <v>0.6</v>
      </c>
      <c r="G11" s="82">
        <v>0.61599999999999999</v>
      </c>
      <c r="H11" s="81">
        <v>0.6</v>
      </c>
      <c r="I11" s="82">
        <v>0.61</v>
      </c>
      <c r="J11" s="82">
        <v>0.6</v>
      </c>
      <c r="K11" s="82">
        <v>0.5778394898701934</v>
      </c>
      <c r="L11" s="82">
        <v>0.59270072165615006</v>
      </c>
      <c r="M11" s="81">
        <v>0.60155907345902937</v>
      </c>
      <c r="N11" s="82">
        <v>0.56109956558425611</v>
      </c>
      <c r="O11" s="82">
        <v>0.60731253842142163</v>
      </c>
      <c r="P11" s="82">
        <v>0.62118673877715103</v>
      </c>
      <c r="Q11" s="82">
        <v>0.62034619683302461</v>
      </c>
      <c r="R11" s="81">
        <v>0.58279762374755539</v>
      </c>
      <c r="S11" s="82">
        <v>0.54753426224425572</v>
      </c>
      <c r="T11" s="82">
        <v>0.60837716004095999</v>
      </c>
      <c r="U11" s="82">
        <v>0.5876006538082611</v>
      </c>
      <c r="V11" s="82">
        <v>0.58848055101371688</v>
      </c>
      <c r="W11" s="81">
        <v>0.62270255951252318</v>
      </c>
      <c r="X11" s="82">
        <v>0.51823993804062141</v>
      </c>
      <c r="Y11" s="82">
        <v>0.62846635598155987</v>
      </c>
      <c r="Z11" s="82">
        <v>0.69647085202855108</v>
      </c>
      <c r="AA11" s="82">
        <v>0.67317298106138435</v>
      </c>
    </row>
    <row r="12" spans="1:27" s="74" customFormat="1" ht="19.350000000000001" customHeight="1" x14ac:dyDescent="0.3">
      <c r="A12" s="198"/>
      <c r="B12" s="25"/>
      <c r="C12" s="38"/>
      <c r="D12" s="25"/>
      <c r="E12" s="25"/>
      <c r="F12" s="25"/>
      <c r="G12" s="25"/>
      <c r="H12" s="38"/>
      <c r="I12" s="25"/>
      <c r="J12" s="25"/>
      <c r="K12" s="25"/>
      <c r="L12" s="25"/>
      <c r="M12" s="38"/>
      <c r="N12" s="25"/>
      <c r="O12" s="25"/>
      <c r="P12" s="25"/>
      <c r="Q12" s="25"/>
      <c r="R12" s="38"/>
      <c r="S12" s="25"/>
      <c r="T12" s="25"/>
      <c r="U12" s="25"/>
      <c r="V12" s="25"/>
      <c r="W12" s="38"/>
      <c r="X12" s="46"/>
      <c r="Y12" s="25"/>
      <c r="Z12" s="25"/>
      <c r="AA12" s="25"/>
    </row>
    <row r="13" spans="1:27" s="74" customFormat="1" ht="19.350000000000001" customHeight="1" x14ac:dyDescent="0.3">
      <c r="A13" s="197" t="s">
        <v>79</v>
      </c>
      <c r="B13" s="25"/>
      <c r="C13" s="38"/>
      <c r="D13" s="25"/>
      <c r="E13" s="25"/>
      <c r="F13" s="25"/>
      <c r="G13" s="25"/>
      <c r="H13" s="38"/>
      <c r="I13" s="25"/>
      <c r="J13" s="25"/>
      <c r="K13" s="25"/>
      <c r="L13" s="25"/>
      <c r="M13" s="38"/>
      <c r="N13" s="25"/>
      <c r="O13" s="25"/>
      <c r="P13" s="25"/>
      <c r="Q13" s="25"/>
      <c r="R13" s="38"/>
      <c r="S13" s="25"/>
      <c r="T13" s="25"/>
      <c r="U13" s="25"/>
      <c r="V13" s="25"/>
      <c r="W13" s="38"/>
      <c r="X13" s="46"/>
      <c r="Y13" s="25"/>
      <c r="Z13" s="25"/>
      <c r="AA13" s="25"/>
    </row>
    <row r="14" spans="1:27" s="74" customFormat="1" ht="19.350000000000001" customHeight="1" x14ac:dyDescent="0.3">
      <c r="A14" s="100" t="s">
        <v>104</v>
      </c>
      <c r="B14" s="79">
        <v>1509</v>
      </c>
      <c r="C14" s="78">
        <v>1542</v>
      </c>
      <c r="D14" s="79">
        <v>1542</v>
      </c>
      <c r="E14" s="79">
        <v>1529</v>
      </c>
      <c r="F14" s="79">
        <v>1457</v>
      </c>
      <c r="G14" s="79">
        <v>1463</v>
      </c>
      <c r="H14" s="78">
        <v>1447</v>
      </c>
      <c r="I14" s="79">
        <v>1447</v>
      </c>
      <c r="J14" s="79">
        <v>1503</v>
      </c>
      <c r="K14" s="79">
        <v>1441</v>
      </c>
      <c r="L14" s="79">
        <v>1427</v>
      </c>
      <c r="M14" s="78">
        <v>1430</v>
      </c>
      <c r="N14" s="79">
        <v>1430</v>
      </c>
      <c r="O14" s="79">
        <v>1464</v>
      </c>
      <c r="P14" s="79">
        <v>1380</v>
      </c>
      <c r="Q14" s="79">
        <v>1383</v>
      </c>
      <c r="R14" s="78">
        <v>1376</v>
      </c>
      <c r="S14" s="79">
        <v>1376</v>
      </c>
      <c r="T14" s="79">
        <v>1366</v>
      </c>
      <c r="U14" s="79">
        <v>1305</v>
      </c>
      <c r="V14" s="79">
        <v>1274</v>
      </c>
      <c r="W14" s="78">
        <v>1260</v>
      </c>
      <c r="X14" s="79">
        <v>1260</v>
      </c>
      <c r="Y14" s="79">
        <v>1289</v>
      </c>
      <c r="Z14" s="79">
        <v>1254</v>
      </c>
      <c r="AA14" s="79">
        <v>1319</v>
      </c>
    </row>
    <row r="15" spans="1:27" s="74" customFormat="1" ht="19.350000000000001" customHeight="1" x14ac:dyDescent="0.3">
      <c r="A15" s="107" t="s">
        <v>60</v>
      </c>
      <c r="B15" s="29">
        <v>430</v>
      </c>
      <c r="C15" s="53">
        <v>390</v>
      </c>
      <c r="D15" s="29">
        <v>392</v>
      </c>
      <c r="E15" s="29">
        <v>388</v>
      </c>
      <c r="F15" s="29">
        <v>390</v>
      </c>
      <c r="G15" s="29">
        <v>406</v>
      </c>
      <c r="H15" s="53">
        <v>386</v>
      </c>
      <c r="I15" s="29">
        <v>391</v>
      </c>
      <c r="J15" s="29">
        <v>388</v>
      </c>
      <c r="K15" s="29">
        <v>388.31438912857948</v>
      </c>
      <c r="L15" s="29">
        <v>374.96605316894517</v>
      </c>
      <c r="M15" s="53">
        <v>358.61150613269035</v>
      </c>
      <c r="N15" s="29">
        <v>370.05048185576942</v>
      </c>
      <c r="O15" s="29">
        <v>359.98512974355106</v>
      </c>
      <c r="P15" s="29">
        <v>354.47589629418172</v>
      </c>
      <c r="Q15" s="29">
        <v>350.04166080916019</v>
      </c>
      <c r="R15" s="53">
        <v>347.6135760081562</v>
      </c>
      <c r="S15" s="29">
        <v>349.39510957165362</v>
      </c>
      <c r="T15" s="29">
        <v>351.24456493264154</v>
      </c>
      <c r="U15" s="29">
        <v>338.49157853604856</v>
      </c>
      <c r="V15" s="29">
        <v>351.9233393021205</v>
      </c>
      <c r="W15" s="53">
        <v>331.74223900861614</v>
      </c>
      <c r="X15" s="29">
        <v>336.18885341894429</v>
      </c>
      <c r="Y15" s="29">
        <v>332.54801583558071</v>
      </c>
      <c r="Z15" s="29">
        <v>323.42459211145979</v>
      </c>
      <c r="AA15" s="29">
        <v>333.51221846576829</v>
      </c>
    </row>
    <row r="16" spans="1:27" s="74" customFormat="1" ht="19.350000000000001" customHeight="1" x14ac:dyDescent="0.3">
      <c r="A16" s="107" t="s">
        <v>61</v>
      </c>
      <c r="B16" s="82">
        <v>0.59</v>
      </c>
      <c r="C16" s="81">
        <v>0.56999999999999995</v>
      </c>
      <c r="D16" s="82">
        <v>0.55000000000000004</v>
      </c>
      <c r="E16" s="82">
        <v>0.55000000000000004</v>
      </c>
      <c r="F16" s="82">
        <v>0.57999999999999996</v>
      </c>
      <c r="G16" s="82">
        <v>0.58799999999999997</v>
      </c>
      <c r="H16" s="81">
        <v>0.56999999999999995</v>
      </c>
      <c r="I16" s="82">
        <v>0.56000000000000005</v>
      </c>
      <c r="J16" s="82">
        <v>0.56999999999999995</v>
      </c>
      <c r="K16" s="82">
        <v>0.5818310469403456</v>
      </c>
      <c r="L16" s="82">
        <v>0.57155667924630804</v>
      </c>
      <c r="M16" s="81">
        <v>0.54224367492030034</v>
      </c>
      <c r="N16" s="82">
        <v>0.52798131415577776</v>
      </c>
      <c r="O16" s="82">
        <v>0.53112314624509627</v>
      </c>
      <c r="P16" s="82">
        <v>0.55505478048586254</v>
      </c>
      <c r="Q16" s="82">
        <v>0.55834493147901321</v>
      </c>
      <c r="R16" s="81">
        <v>0.56003321823659202</v>
      </c>
      <c r="S16" s="82">
        <v>0.50039524180067541</v>
      </c>
      <c r="T16" s="82">
        <v>0.54737191082152348</v>
      </c>
      <c r="U16" s="82">
        <v>0.60664716412906028</v>
      </c>
      <c r="V16" s="82">
        <v>0.59622901028716491</v>
      </c>
      <c r="W16" s="81">
        <v>0.50666488715598423</v>
      </c>
      <c r="X16" s="82">
        <v>0.5178709156115473</v>
      </c>
      <c r="Y16" s="82">
        <v>0.49185260904492945</v>
      </c>
      <c r="Z16" s="82">
        <v>0.45657940416768672</v>
      </c>
      <c r="AA16" s="82">
        <v>0.57822703320818436</v>
      </c>
    </row>
    <row r="17" spans="1:27" s="74" customFormat="1" ht="19.350000000000001" customHeight="1" x14ac:dyDescent="0.3">
      <c r="A17" s="203"/>
      <c r="B17" s="25"/>
      <c r="C17" s="38"/>
      <c r="D17" s="25"/>
      <c r="E17" s="25"/>
      <c r="F17" s="25"/>
      <c r="G17" s="25"/>
      <c r="H17" s="38"/>
      <c r="I17" s="25"/>
      <c r="J17" s="25"/>
      <c r="K17" s="25"/>
      <c r="L17" s="25"/>
      <c r="M17" s="38"/>
      <c r="N17" s="25"/>
      <c r="O17" s="25"/>
      <c r="P17" s="25"/>
      <c r="Q17" s="25"/>
      <c r="R17" s="38"/>
      <c r="S17" s="25"/>
      <c r="T17" s="25"/>
      <c r="U17" s="25"/>
      <c r="V17" s="25"/>
      <c r="W17" s="38"/>
      <c r="X17" s="46"/>
      <c r="Y17" s="25"/>
      <c r="Z17" s="25"/>
      <c r="AA17" s="25"/>
    </row>
    <row r="18" spans="1:27" s="74" customFormat="1" ht="19.350000000000001" customHeight="1" x14ac:dyDescent="0.3">
      <c r="A18" s="94" t="s">
        <v>15</v>
      </c>
      <c r="B18" s="25"/>
      <c r="C18" s="38"/>
      <c r="D18" s="25"/>
      <c r="E18" s="25"/>
      <c r="F18" s="25"/>
      <c r="G18" s="25"/>
      <c r="H18" s="38"/>
      <c r="I18" s="25"/>
      <c r="J18" s="25"/>
      <c r="K18" s="25"/>
      <c r="L18" s="25"/>
      <c r="M18" s="38"/>
      <c r="N18" s="25"/>
      <c r="O18" s="25"/>
      <c r="P18" s="25"/>
      <c r="Q18" s="25"/>
      <c r="R18" s="38"/>
      <c r="S18" s="25"/>
      <c r="T18" s="25"/>
      <c r="U18" s="25"/>
      <c r="V18" s="25"/>
      <c r="W18" s="38"/>
      <c r="X18" s="46"/>
      <c r="Y18" s="25"/>
      <c r="Z18" s="25"/>
      <c r="AA18" s="25"/>
    </row>
    <row r="19" spans="1:27" s="74" customFormat="1" ht="19.350000000000001" customHeight="1" x14ac:dyDescent="0.3">
      <c r="A19" s="100" t="s">
        <v>104</v>
      </c>
      <c r="B19" s="79">
        <v>1019</v>
      </c>
      <c r="C19" s="78">
        <v>1110</v>
      </c>
      <c r="D19" s="79">
        <v>1100</v>
      </c>
      <c r="E19" s="79">
        <v>1120</v>
      </c>
      <c r="F19" s="79">
        <v>1076</v>
      </c>
      <c r="G19" s="79">
        <v>1091</v>
      </c>
      <c r="H19" s="78">
        <v>1089</v>
      </c>
      <c r="I19" s="79">
        <v>1089</v>
      </c>
      <c r="J19" s="79">
        <v>1085</v>
      </c>
      <c r="K19" s="79">
        <v>1039</v>
      </c>
      <c r="L19" s="79">
        <v>1031</v>
      </c>
      <c r="M19" s="78">
        <v>1007</v>
      </c>
      <c r="N19" s="79">
        <v>1007</v>
      </c>
      <c r="O19" s="79">
        <v>998</v>
      </c>
      <c r="P19" s="79">
        <v>935</v>
      </c>
      <c r="Q19" s="79">
        <v>950</v>
      </c>
      <c r="R19" s="78">
        <v>921</v>
      </c>
      <c r="S19" s="79">
        <v>921</v>
      </c>
      <c r="T19" s="79">
        <v>925</v>
      </c>
      <c r="U19" s="79">
        <v>884</v>
      </c>
      <c r="V19" s="79">
        <v>890</v>
      </c>
      <c r="W19" s="78">
        <v>891</v>
      </c>
      <c r="X19" s="80">
        <v>891</v>
      </c>
      <c r="Y19" s="79">
        <v>880</v>
      </c>
      <c r="Z19" s="79">
        <v>810</v>
      </c>
      <c r="AA19" s="79">
        <v>810</v>
      </c>
    </row>
    <row r="20" spans="1:27" s="74" customFormat="1" ht="19.350000000000001" customHeight="1" x14ac:dyDescent="0.3">
      <c r="A20" s="100" t="s">
        <v>60</v>
      </c>
      <c r="B20" s="58">
        <v>541</v>
      </c>
      <c r="C20" s="53">
        <v>584</v>
      </c>
      <c r="D20" s="58">
        <v>610</v>
      </c>
      <c r="E20" s="58">
        <v>598</v>
      </c>
      <c r="F20" s="58">
        <v>599</v>
      </c>
      <c r="G20" s="58">
        <v>532.6</v>
      </c>
      <c r="H20" s="53">
        <v>547</v>
      </c>
      <c r="I20" s="58">
        <v>586</v>
      </c>
      <c r="J20" s="58">
        <v>559</v>
      </c>
      <c r="K20" s="58">
        <v>557</v>
      </c>
      <c r="L20" s="58">
        <v>458</v>
      </c>
      <c r="M20" s="53">
        <v>508</v>
      </c>
      <c r="N20" s="58">
        <v>522</v>
      </c>
      <c r="O20" s="58">
        <v>579</v>
      </c>
      <c r="P20" s="58">
        <v>477</v>
      </c>
      <c r="Q20" s="58">
        <v>484</v>
      </c>
      <c r="R20" s="53">
        <v>509</v>
      </c>
      <c r="S20" s="58">
        <v>520</v>
      </c>
      <c r="T20" s="58">
        <v>539</v>
      </c>
      <c r="U20" s="58">
        <v>524</v>
      </c>
      <c r="V20" s="29">
        <v>494</v>
      </c>
      <c r="W20" s="53">
        <v>494</v>
      </c>
      <c r="X20" s="54">
        <v>529</v>
      </c>
      <c r="Y20" s="29">
        <v>502</v>
      </c>
      <c r="Z20" s="29">
        <v>508</v>
      </c>
      <c r="AA20" s="29">
        <v>465.7</v>
      </c>
    </row>
    <row r="21" spans="1:27" s="74" customFormat="1" ht="19.350000000000001" customHeight="1" x14ac:dyDescent="0.3">
      <c r="A21" s="100" t="s">
        <v>61</v>
      </c>
      <c r="B21" s="82">
        <v>0.62</v>
      </c>
      <c r="C21" s="81">
        <v>0.66</v>
      </c>
      <c r="D21" s="82">
        <v>0.6</v>
      </c>
      <c r="E21" s="82">
        <v>0.65</v>
      </c>
      <c r="F21" s="82">
        <v>0.7</v>
      </c>
      <c r="G21" s="82">
        <v>0.68400000000000005</v>
      </c>
      <c r="H21" s="81">
        <v>0.67</v>
      </c>
      <c r="I21" s="82">
        <v>0.65</v>
      </c>
      <c r="J21" s="82">
        <v>0.65</v>
      </c>
      <c r="K21" s="82">
        <v>0.69</v>
      </c>
      <c r="L21" s="82">
        <v>0.68</v>
      </c>
      <c r="M21" s="81">
        <v>0.68</v>
      </c>
      <c r="N21" s="82">
        <v>0.63</v>
      </c>
      <c r="O21" s="82">
        <v>0.67</v>
      </c>
      <c r="P21" s="82">
        <v>0.7</v>
      </c>
      <c r="Q21" s="82">
        <v>0.72</v>
      </c>
      <c r="R21" s="81">
        <v>0.72</v>
      </c>
      <c r="S21" s="82">
        <v>0.69</v>
      </c>
      <c r="T21" s="82">
        <v>0.68200000000000005</v>
      </c>
      <c r="U21" s="82">
        <v>0.75</v>
      </c>
      <c r="V21" s="82">
        <v>0.75</v>
      </c>
      <c r="W21" s="81">
        <v>0.68</v>
      </c>
      <c r="X21" s="83">
        <v>0.65</v>
      </c>
      <c r="Y21" s="82">
        <v>0.66</v>
      </c>
      <c r="Z21" s="82">
        <v>0.73</v>
      </c>
      <c r="AA21" s="82">
        <v>0.67900000000000005</v>
      </c>
    </row>
    <row r="22" spans="1:27" s="74" customFormat="1" ht="19.350000000000001" customHeight="1" x14ac:dyDescent="0.3">
      <c r="A22" s="203"/>
      <c r="B22" s="25"/>
      <c r="C22" s="38"/>
      <c r="D22" s="25"/>
      <c r="E22" s="25"/>
      <c r="F22" s="25"/>
      <c r="G22" s="25"/>
      <c r="H22" s="38"/>
      <c r="I22" s="25"/>
      <c r="J22" s="25"/>
      <c r="K22" s="25"/>
      <c r="L22" s="25"/>
      <c r="M22" s="38"/>
      <c r="N22" s="25"/>
      <c r="O22" s="25"/>
      <c r="P22" s="25"/>
      <c r="Q22" s="25"/>
      <c r="R22" s="38"/>
      <c r="S22" s="25"/>
      <c r="T22" s="25"/>
      <c r="U22" s="25"/>
      <c r="V22" s="25"/>
      <c r="W22" s="38"/>
      <c r="X22" s="46"/>
      <c r="Y22" s="25"/>
      <c r="Z22" s="25"/>
      <c r="AA22" s="25"/>
    </row>
    <row r="23" spans="1:27" s="74" customFormat="1" ht="19.350000000000001" customHeight="1" x14ac:dyDescent="0.3">
      <c r="A23" s="94" t="s">
        <v>62</v>
      </c>
      <c r="B23" s="25"/>
      <c r="C23" s="38"/>
      <c r="D23" s="25"/>
      <c r="E23" s="25"/>
      <c r="F23" s="25"/>
      <c r="G23" s="25"/>
      <c r="H23" s="38"/>
      <c r="I23" s="25"/>
      <c r="J23" s="25"/>
      <c r="K23" s="25"/>
      <c r="L23" s="25"/>
      <c r="M23" s="38"/>
      <c r="N23" s="25"/>
      <c r="O23" s="25"/>
      <c r="P23" s="25"/>
      <c r="Q23" s="25"/>
      <c r="R23" s="38"/>
      <c r="S23" s="25"/>
      <c r="T23" s="25"/>
      <c r="U23" s="25"/>
      <c r="V23" s="25"/>
      <c r="W23" s="38"/>
      <c r="X23" s="46"/>
      <c r="Y23" s="25"/>
      <c r="Z23" s="25"/>
      <c r="AA23" s="25"/>
    </row>
    <row r="24" spans="1:27" s="74" customFormat="1" ht="19.350000000000001" customHeight="1" x14ac:dyDescent="0.3">
      <c r="A24" s="100" t="s">
        <v>104</v>
      </c>
      <c r="B24" s="79">
        <v>681</v>
      </c>
      <c r="C24" s="78">
        <v>714</v>
      </c>
      <c r="D24" s="79">
        <v>714</v>
      </c>
      <c r="E24" s="79">
        <v>718</v>
      </c>
      <c r="F24" s="79">
        <v>662</v>
      </c>
      <c r="G24" s="79">
        <v>646</v>
      </c>
      <c r="H24" s="78">
        <v>628</v>
      </c>
      <c r="I24" s="79">
        <v>628</v>
      </c>
      <c r="J24" s="79">
        <v>629</v>
      </c>
      <c r="K24" s="79">
        <v>589</v>
      </c>
      <c r="L24" s="79">
        <v>581</v>
      </c>
      <c r="M24" s="78">
        <v>556</v>
      </c>
      <c r="N24" s="79">
        <v>556</v>
      </c>
      <c r="O24" s="79">
        <v>548</v>
      </c>
      <c r="P24" s="79">
        <v>507</v>
      </c>
      <c r="Q24" s="79">
        <v>496</v>
      </c>
      <c r="R24" s="78">
        <v>468</v>
      </c>
      <c r="S24" s="79">
        <v>468</v>
      </c>
      <c r="T24" s="79">
        <v>443</v>
      </c>
      <c r="U24" s="79">
        <v>429</v>
      </c>
      <c r="V24" s="79">
        <v>423</v>
      </c>
      <c r="W24" s="78">
        <v>408</v>
      </c>
      <c r="X24" s="80">
        <v>408</v>
      </c>
      <c r="Y24" s="79">
        <v>394</v>
      </c>
      <c r="Z24" s="79">
        <v>386</v>
      </c>
      <c r="AA24" s="79">
        <v>374</v>
      </c>
    </row>
    <row r="25" spans="1:27" s="74" customFormat="1" ht="19.350000000000001" customHeight="1" x14ac:dyDescent="0.3">
      <c r="A25" s="203"/>
      <c r="B25" s="25"/>
      <c r="C25" s="38"/>
      <c r="D25" s="25"/>
      <c r="E25" s="25"/>
      <c r="F25" s="25"/>
      <c r="G25" s="25"/>
      <c r="H25" s="38"/>
      <c r="I25" s="25"/>
      <c r="J25" s="25"/>
      <c r="K25" s="25"/>
      <c r="L25" s="25"/>
      <c r="M25" s="38"/>
      <c r="N25" s="25"/>
      <c r="O25" s="25"/>
      <c r="P25" s="25"/>
      <c r="Q25" s="25"/>
      <c r="R25" s="38"/>
      <c r="S25" s="25"/>
      <c r="T25" s="25"/>
      <c r="U25" s="25"/>
      <c r="V25" s="25"/>
      <c r="W25" s="38"/>
      <c r="X25" s="46"/>
      <c r="Y25" s="25"/>
      <c r="Z25" s="25"/>
      <c r="AA25" s="25"/>
    </row>
    <row r="26" spans="1:27" s="74" customFormat="1" ht="19.350000000000001" customHeight="1" x14ac:dyDescent="0.3">
      <c r="A26" s="94" t="s">
        <v>63</v>
      </c>
      <c r="B26" s="25"/>
      <c r="C26" s="38"/>
      <c r="D26" s="25"/>
      <c r="E26" s="25"/>
      <c r="F26" s="25"/>
      <c r="G26" s="25"/>
      <c r="H26" s="38"/>
      <c r="I26" s="25"/>
      <c r="J26" s="25"/>
      <c r="K26" s="25"/>
      <c r="L26" s="25"/>
      <c r="M26" s="38"/>
      <c r="N26" s="25"/>
      <c r="O26" s="25"/>
      <c r="P26" s="25"/>
      <c r="Q26" s="25"/>
      <c r="R26" s="38"/>
      <c r="S26" s="25"/>
      <c r="T26" s="25"/>
      <c r="U26" s="25"/>
      <c r="V26" s="25"/>
      <c r="W26" s="38"/>
      <c r="X26" s="46"/>
      <c r="Y26" s="25"/>
      <c r="Z26" s="25"/>
      <c r="AA26" s="25"/>
    </row>
    <row r="27" spans="1:27" s="74" customFormat="1" ht="19.350000000000001" customHeight="1" x14ac:dyDescent="0.3">
      <c r="A27" s="100" t="s">
        <v>104</v>
      </c>
      <c r="B27" s="79">
        <v>937</v>
      </c>
      <c r="C27" s="78">
        <v>981</v>
      </c>
      <c r="D27" s="79">
        <v>981</v>
      </c>
      <c r="E27" s="79">
        <v>997</v>
      </c>
      <c r="F27" s="79">
        <v>972</v>
      </c>
      <c r="G27" s="79">
        <v>981</v>
      </c>
      <c r="H27" s="78">
        <v>971</v>
      </c>
      <c r="I27" s="79">
        <v>971</v>
      </c>
      <c r="J27" s="79">
        <v>1010</v>
      </c>
      <c r="K27" s="79">
        <v>992</v>
      </c>
      <c r="L27" s="79">
        <v>995</v>
      </c>
      <c r="M27" s="78">
        <v>970</v>
      </c>
      <c r="N27" s="79">
        <v>970</v>
      </c>
      <c r="O27" s="79">
        <v>951</v>
      </c>
      <c r="P27" s="79">
        <v>877</v>
      </c>
      <c r="Q27" s="79">
        <v>856</v>
      </c>
      <c r="R27" s="78">
        <v>814</v>
      </c>
      <c r="S27" s="79">
        <v>814</v>
      </c>
      <c r="T27" s="79">
        <v>817</v>
      </c>
      <c r="U27" s="79">
        <v>771</v>
      </c>
      <c r="V27" s="79">
        <v>778</v>
      </c>
      <c r="W27" s="78">
        <v>770</v>
      </c>
      <c r="X27" s="80">
        <v>770</v>
      </c>
      <c r="Y27" s="79">
        <v>766</v>
      </c>
      <c r="Z27" s="79">
        <v>761</v>
      </c>
      <c r="AA27" s="79">
        <v>755</v>
      </c>
    </row>
    <row r="28" spans="1:27" ht="18.75" customHeight="1" x14ac:dyDescent="0.25"/>
    <row r="29" spans="1:27" ht="137.1" customHeight="1" x14ac:dyDescent="0.25">
      <c r="A29" s="212" t="s">
        <v>110</v>
      </c>
      <c r="B29" s="212"/>
      <c r="C29" s="212"/>
      <c r="D29" s="212"/>
      <c r="E29" s="212"/>
      <c r="F29" s="213"/>
      <c r="G29" s="213"/>
      <c r="H29" s="213"/>
      <c r="I29" s="213"/>
      <c r="J29" s="213"/>
      <c r="K29" s="213"/>
      <c r="L29" s="213"/>
      <c r="M29" s="213"/>
      <c r="N29" s="213"/>
      <c r="O29" s="213"/>
      <c r="P29" s="213"/>
      <c r="Q29" s="213"/>
      <c r="R29" s="213"/>
      <c r="S29" s="213"/>
      <c r="T29" s="213"/>
      <c r="U29" s="213"/>
      <c r="V29" s="213"/>
      <c r="W29" s="213"/>
      <c r="X29" s="213"/>
      <c r="Y29" s="213"/>
      <c r="Z29" s="213"/>
      <c r="AA29" s="213"/>
    </row>
    <row r="30" spans="1:27" ht="12" customHeight="1" x14ac:dyDescent="0.25">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row>
    <row r="31" spans="1:27" s="2" customFormat="1" ht="15" customHeight="1" x14ac:dyDescent="0.25">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row>
    <row r="32" spans="1:27"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sheetData>
  <mergeCells count="6">
    <mergeCell ref="A31:AA31"/>
    <mergeCell ref="A1:AA1"/>
    <mergeCell ref="A2:AA2"/>
    <mergeCell ref="A3:AA3"/>
    <mergeCell ref="A29:AA29"/>
    <mergeCell ref="A30:AA30"/>
  </mergeCells>
  <pageMargins left="0.7" right="0.7" top="0.75" bottom="0.75" header="0.3" footer="0.3"/>
  <pageSetup scale="41"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96"/>
  <sheetViews>
    <sheetView view="pageBreakPreview" zoomScale="70" zoomScaleNormal="80" zoomScaleSheetLayoutView="70" workbookViewId="0">
      <selection sqref="A1:AA1"/>
    </sheetView>
  </sheetViews>
  <sheetFormatPr defaultColWidth="21.33203125" defaultRowHeight="13.2" x14ac:dyDescent="0.25"/>
  <cols>
    <col min="1" max="1" width="74.44140625" customWidth="1"/>
    <col min="2" max="4" width="15.6640625" style="15" customWidth="1"/>
    <col min="5" max="10" width="15.77734375" style="15" customWidth="1"/>
    <col min="11" max="22" width="15.6640625" style="15" customWidth="1"/>
    <col min="23" max="26" width="15.6640625" style="15" hidden="1" customWidth="1"/>
    <col min="27" max="27" width="15.6640625" style="14" hidden="1" customWidth="1"/>
  </cols>
  <sheetData>
    <row r="1" spans="1:27" s="18" customFormat="1" ht="18.75" customHeight="1" x14ac:dyDescent="0.35">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row>
    <row r="2" spans="1:27" s="18" customFormat="1" ht="18.75" customHeight="1" x14ac:dyDescent="0.35">
      <c r="A2" s="208" t="s">
        <v>55</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row>
    <row r="3" spans="1:27" s="18" customFormat="1" ht="18.75" customHeight="1" x14ac:dyDescent="0.35">
      <c r="A3" s="209" t="s">
        <v>46</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row>
    <row r="4" spans="1:27" s="73" customFormat="1" ht="18.75" customHeight="1" x14ac:dyDescent="0.3">
      <c r="A4" s="31" t="s">
        <v>19</v>
      </c>
      <c r="B4" s="31"/>
      <c r="C4" s="31"/>
      <c r="D4" s="31"/>
      <c r="E4" s="31"/>
      <c r="F4" s="31"/>
      <c r="G4" s="31"/>
      <c r="H4" s="31"/>
      <c r="I4" s="31"/>
      <c r="J4" s="31"/>
      <c r="K4" s="31"/>
      <c r="L4" s="31"/>
      <c r="M4" s="31"/>
      <c r="N4" s="31"/>
      <c r="O4" s="31"/>
      <c r="P4" s="31"/>
      <c r="Q4" s="31"/>
      <c r="R4" s="31"/>
      <c r="S4" s="31"/>
      <c r="T4" s="31"/>
      <c r="U4" s="31"/>
      <c r="V4" s="31"/>
      <c r="W4" s="31"/>
      <c r="X4" s="31"/>
      <c r="Y4" s="31"/>
      <c r="Z4" s="31"/>
      <c r="AA4" s="31"/>
    </row>
    <row r="5" spans="1:27" s="74" customFormat="1" ht="18.75" customHeight="1" x14ac:dyDescent="0.3">
      <c r="B5" s="37" t="s">
        <v>112</v>
      </c>
      <c r="C5" s="36" t="s">
        <v>102</v>
      </c>
      <c r="D5" s="37" t="s">
        <v>103</v>
      </c>
      <c r="E5" s="37" t="s">
        <v>100</v>
      </c>
      <c r="F5" s="37" t="s">
        <v>98</v>
      </c>
      <c r="G5" s="37" t="s">
        <v>97</v>
      </c>
      <c r="H5" s="36" t="s">
        <v>84</v>
      </c>
      <c r="I5" s="37" t="s">
        <v>85</v>
      </c>
      <c r="J5" s="37" t="s">
        <v>75</v>
      </c>
      <c r="K5" s="37" t="s">
        <v>74</v>
      </c>
      <c r="L5" s="37" t="s">
        <v>73</v>
      </c>
      <c r="M5" s="36" t="s">
        <v>72</v>
      </c>
      <c r="N5" s="37" t="s">
        <v>71</v>
      </c>
      <c r="O5" s="37" t="s">
        <v>70</v>
      </c>
      <c r="P5" s="37" t="s">
        <v>69</v>
      </c>
      <c r="Q5" s="37" t="s">
        <v>68</v>
      </c>
      <c r="R5" s="36" t="s">
        <v>58</v>
      </c>
      <c r="S5" s="37" t="s">
        <v>59</v>
      </c>
      <c r="T5" s="22" t="s">
        <v>53</v>
      </c>
      <c r="U5" s="22" t="s">
        <v>52</v>
      </c>
      <c r="V5" s="22" t="s">
        <v>50</v>
      </c>
      <c r="W5" s="36" t="s">
        <v>48</v>
      </c>
      <c r="X5" s="37" t="s">
        <v>47</v>
      </c>
      <c r="Y5" s="22" t="s">
        <v>45</v>
      </c>
      <c r="Z5" s="22" t="s">
        <v>35</v>
      </c>
      <c r="AA5" s="22" t="s">
        <v>34</v>
      </c>
    </row>
    <row r="6" spans="1:27" s="74" customFormat="1" ht="18.75" customHeight="1" x14ac:dyDescent="0.3">
      <c r="C6" s="38"/>
      <c r="H6" s="38"/>
      <c r="M6" s="38"/>
      <c r="R6" s="38"/>
      <c r="V6" s="25"/>
      <c r="W6" s="38"/>
      <c r="X6" s="85"/>
      <c r="Z6" s="86"/>
      <c r="AA6" s="25"/>
    </row>
    <row r="7" spans="1:27" s="74" customFormat="1" ht="18.75" customHeight="1" x14ac:dyDescent="0.3">
      <c r="A7" s="87" t="s">
        <v>2</v>
      </c>
      <c r="B7" s="87"/>
      <c r="C7" s="88"/>
      <c r="D7" s="87"/>
      <c r="E7" s="87"/>
      <c r="F7" s="87"/>
      <c r="G7" s="87"/>
      <c r="H7" s="88"/>
      <c r="I7" s="87"/>
      <c r="J7" s="87"/>
      <c r="K7" s="87"/>
      <c r="L7" s="87"/>
      <c r="M7" s="88"/>
      <c r="N7" s="87"/>
      <c r="O7" s="87"/>
      <c r="P7" s="87"/>
      <c r="Q7" s="87"/>
      <c r="R7" s="88"/>
      <c r="S7" s="87"/>
      <c r="T7" s="87"/>
      <c r="U7" s="87"/>
      <c r="V7" s="89"/>
      <c r="W7" s="88"/>
      <c r="X7" s="90"/>
      <c r="Y7" s="87"/>
      <c r="Z7" s="91"/>
      <c r="AA7" s="89"/>
    </row>
    <row r="8" spans="1:27" s="74" customFormat="1" ht="18.75" customHeight="1" x14ac:dyDescent="0.3">
      <c r="A8" s="84"/>
      <c r="B8" s="84"/>
      <c r="C8" s="88"/>
      <c r="D8" s="84"/>
      <c r="E8" s="84"/>
      <c r="F8" s="84"/>
      <c r="G8" s="84"/>
      <c r="H8" s="88"/>
      <c r="I8" s="84"/>
      <c r="J8" s="84"/>
      <c r="K8" s="84"/>
      <c r="L8" s="84"/>
      <c r="M8" s="88"/>
      <c r="N8" s="84"/>
      <c r="O8" s="84"/>
      <c r="P8" s="84"/>
      <c r="Q8" s="84"/>
      <c r="R8" s="88"/>
      <c r="S8" s="84"/>
      <c r="T8" s="84"/>
      <c r="U8" s="84"/>
      <c r="V8" s="92"/>
      <c r="W8" s="88"/>
      <c r="X8" s="93"/>
      <c r="Y8" s="84"/>
      <c r="Z8" s="91"/>
      <c r="AA8" s="92"/>
    </row>
    <row r="9" spans="1:27" s="74" customFormat="1" ht="19.350000000000001" customHeight="1" x14ac:dyDescent="0.3">
      <c r="A9" s="197" t="s">
        <v>96</v>
      </c>
      <c r="B9" s="96">
        <v>61824</v>
      </c>
      <c r="C9" s="95">
        <v>280088</v>
      </c>
      <c r="D9" s="96">
        <v>49710</v>
      </c>
      <c r="E9" s="96">
        <v>66466</v>
      </c>
      <c r="F9" s="96">
        <v>83947</v>
      </c>
      <c r="G9" s="96">
        <v>79965</v>
      </c>
      <c r="H9" s="95">
        <v>274892</v>
      </c>
      <c r="I9" s="96">
        <v>81633</v>
      </c>
      <c r="J9" s="96">
        <v>83317</v>
      </c>
      <c r="K9" s="96">
        <v>62395</v>
      </c>
      <c r="L9" s="96">
        <v>47547</v>
      </c>
      <c r="M9" s="95">
        <v>235514</v>
      </c>
      <c r="N9" s="96">
        <v>47498</v>
      </c>
      <c r="O9" s="96">
        <v>77267</v>
      </c>
      <c r="P9" s="96">
        <v>51428</v>
      </c>
      <c r="Q9" s="96">
        <v>59321</v>
      </c>
      <c r="R9" s="95">
        <v>234966</v>
      </c>
      <c r="S9" s="96">
        <v>38208</v>
      </c>
      <c r="T9" s="96">
        <v>69480</v>
      </c>
      <c r="U9" s="96">
        <v>62782</v>
      </c>
      <c r="V9" s="97">
        <v>64496</v>
      </c>
      <c r="W9" s="95">
        <v>210682</v>
      </c>
      <c r="X9" s="98">
        <v>55589</v>
      </c>
      <c r="Y9" s="99">
        <v>50172</v>
      </c>
      <c r="Z9" s="99">
        <v>48174</v>
      </c>
      <c r="AA9" s="97">
        <v>56747</v>
      </c>
    </row>
    <row r="10" spans="1:27" s="74" customFormat="1" ht="19.350000000000001" customHeight="1" x14ac:dyDescent="0.3">
      <c r="A10" s="107" t="s">
        <v>86</v>
      </c>
      <c r="B10" s="102">
        <v>-2842</v>
      </c>
      <c r="C10" s="101">
        <v>-10360</v>
      </c>
      <c r="D10" s="102">
        <v>-7779</v>
      </c>
      <c r="E10" s="102">
        <v>909</v>
      </c>
      <c r="F10" s="102">
        <v>-1909</v>
      </c>
      <c r="G10" s="102">
        <v>-1581</v>
      </c>
      <c r="H10" s="101">
        <v>4867</v>
      </c>
      <c r="I10" s="102">
        <v>8088</v>
      </c>
      <c r="J10" s="102">
        <v>-5147</v>
      </c>
      <c r="K10" s="102">
        <v>584</v>
      </c>
      <c r="L10" s="102">
        <v>1342</v>
      </c>
      <c r="M10" s="101">
        <v>-3918</v>
      </c>
      <c r="N10" s="102">
        <v>6500</v>
      </c>
      <c r="O10" s="102">
        <v>-7771</v>
      </c>
      <c r="P10" s="102">
        <v>-2994</v>
      </c>
      <c r="Q10" s="102">
        <v>347</v>
      </c>
      <c r="R10" s="101">
        <v>-6193</v>
      </c>
      <c r="S10" s="102">
        <v>-896</v>
      </c>
      <c r="T10" s="102">
        <v>-5175</v>
      </c>
      <c r="U10" s="102">
        <v>912</v>
      </c>
      <c r="V10" s="103">
        <v>-1034</v>
      </c>
      <c r="W10" s="101">
        <v>412</v>
      </c>
      <c r="X10" s="104">
        <v>4291</v>
      </c>
      <c r="Y10" s="105">
        <v>3340</v>
      </c>
      <c r="Z10" s="105">
        <v>-2202</v>
      </c>
      <c r="AA10" s="103">
        <v>-5017</v>
      </c>
    </row>
    <row r="11" spans="1:27" s="74" customFormat="1" ht="16.350000000000001" hidden="1" customHeight="1" x14ac:dyDescent="0.3">
      <c r="A11" s="107" t="s">
        <v>31</v>
      </c>
      <c r="B11" s="102"/>
      <c r="C11" s="106"/>
      <c r="D11" s="102"/>
      <c r="E11" s="102"/>
      <c r="F11" s="102"/>
      <c r="G11" s="102"/>
      <c r="H11" s="106">
        <v>0</v>
      </c>
      <c r="I11" s="102">
        <v>0</v>
      </c>
      <c r="J11" s="102">
        <v>0</v>
      </c>
      <c r="K11" s="102">
        <v>0</v>
      </c>
      <c r="L11" s="102">
        <v>0</v>
      </c>
      <c r="M11" s="106">
        <v>0</v>
      </c>
      <c r="N11" s="102">
        <v>0</v>
      </c>
      <c r="O11" s="102">
        <v>0</v>
      </c>
      <c r="P11" s="102">
        <v>0</v>
      </c>
      <c r="Q11" s="102">
        <v>0</v>
      </c>
      <c r="R11" s="106">
        <v>0</v>
      </c>
      <c r="S11" s="102">
        <v>0</v>
      </c>
      <c r="T11" s="102">
        <v>0</v>
      </c>
      <c r="U11" s="102">
        <v>0</v>
      </c>
      <c r="V11" s="103">
        <v>0</v>
      </c>
      <c r="W11" s="106">
        <v>0</v>
      </c>
      <c r="X11" s="104">
        <v>0</v>
      </c>
      <c r="Y11" s="105">
        <v>0</v>
      </c>
      <c r="Z11" s="105">
        <v>0</v>
      </c>
      <c r="AA11" s="103">
        <v>0</v>
      </c>
    </row>
    <row r="12" spans="1:27" s="74" customFormat="1" ht="19.350000000000001" customHeight="1" x14ac:dyDescent="0.3">
      <c r="A12" s="107" t="s">
        <v>20</v>
      </c>
      <c r="B12" s="102">
        <v>968</v>
      </c>
      <c r="C12" s="101">
        <v>6951</v>
      </c>
      <c r="D12" s="102">
        <v>716</v>
      </c>
      <c r="E12" s="102">
        <v>1197</v>
      </c>
      <c r="F12" s="102">
        <v>3319</v>
      </c>
      <c r="G12" s="102">
        <v>1719</v>
      </c>
      <c r="H12" s="101">
        <v>14331</v>
      </c>
      <c r="I12" s="102">
        <v>3896</v>
      </c>
      <c r="J12" s="102">
        <v>4474</v>
      </c>
      <c r="K12" s="102">
        <v>3022</v>
      </c>
      <c r="L12" s="102">
        <v>2939</v>
      </c>
      <c r="M12" s="101">
        <v>10047</v>
      </c>
      <c r="N12" s="102">
        <v>2579</v>
      </c>
      <c r="O12" s="102">
        <v>2378</v>
      </c>
      <c r="P12" s="102">
        <v>2448</v>
      </c>
      <c r="Q12" s="102">
        <v>2642</v>
      </c>
      <c r="R12" s="101">
        <v>20294</v>
      </c>
      <c r="S12" s="102">
        <v>5130</v>
      </c>
      <c r="T12" s="102">
        <v>5073</v>
      </c>
      <c r="U12" s="102">
        <v>5294</v>
      </c>
      <c r="V12" s="103">
        <v>4797</v>
      </c>
      <c r="W12" s="101">
        <v>19805</v>
      </c>
      <c r="X12" s="104">
        <v>4636</v>
      </c>
      <c r="Y12" s="105">
        <v>5151</v>
      </c>
      <c r="Z12" s="105">
        <v>5157</v>
      </c>
      <c r="AA12" s="103">
        <v>4861</v>
      </c>
    </row>
    <row r="13" spans="1:27" s="74" customFormat="1" ht="19.350000000000001" customHeight="1" x14ac:dyDescent="0.3">
      <c r="A13" s="107" t="s">
        <v>51</v>
      </c>
      <c r="B13" s="102">
        <v>18757</v>
      </c>
      <c r="C13" s="101">
        <v>70683</v>
      </c>
      <c r="D13" s="102">
        <v>10098</v>
      </c>
      <c r="E13" s="102">
        <v>22320</v>
      </c>
      <c r="F13" s="102">
        <v>18735</v>
      </c>
      <c r="G13" s="102">
        <v>19530</v>
      </c>
      <c r="H13" s="101">
        <v>83471</v>
      </c>
      <c r="I13" s="102">
        <v>21404</v>
      </c>
      <c r="J13" s="102">
        <v>24385</v>
      </c>
      <c r="K13" s="102">
        <v>22708</v>
      </c>
      <c r="L13" s="102">
        <v>14974</v>
      </c>
      <c r="M13" s="101">
        <v>62235</v>
      </c>
      <c r="N13" s="102">
        <v>16079</v>
      </c>
      <c r="O13" s="102">
        <v>15836</v>
      </c>
      <c r="P13" s="102">
        <v>13353</v>
      </c>
      <c r="Q13" s="102">
        <v>16967</v>
      </c>
      <c r="R13" s="101">
        <v>62981</v>
      </c>
      <c r="S13" s="102">
        <v>8587</v>
      </c>
      <c r="T13" s="102">
        <v>19155</v>
      </c>
      <c r="U13" s="102">
        <v>14992</v>
      </c>
      <c r="V13" s="103">
        <v>20247</v>
      </c>
      <c r="W13" s="101">
        <v>51764</v>
      </c>
      <c r="X13" s="104">
        <v>6422</v>
      </c>
      <c r="Y13" s="105">
        <v>14407</v>
      </c>
      <c r="Z13" s="105">
        <v>14470</v>
      </c>
      <c r="AA13" s="103">
        <v>16465</v>
      </c>
    </row>
    <row r="14" spans="1:27" s="74" customFormat="1" ht="19.350000000000001" customHeight="1" x14ac:dyDescent="0.3">
      <c r="A14" s="107" t="s">
        <v>105</v>
      </c>
      <c r="B14" s="102">
        <v>10145</v>
      </c>
      <c r="C14" s="101">
        <v>43910</v>
      </c>
      <c r="D14" s="102">
        <v>11734</v>
      </c>
      <c r="E14" s="102">
        <v>11003</v>
      </c>
      <c r="F14" s="102">
        <v>10749</v>
      </c>
      <c r="G14" s="102">
        <v>10424</v>
      </c>
      <c r="H14" s="101">
        <v>41079</v>
      </c>
      <c r="I14" s="102">
        <v>11153</v>
      </c>
      <c r="J14" s="102">
        <v>10379</v>
      </c>
      <c r="K14" s="102">
        <v>10104</v>
      </c>
      <c r="L14" s="102">
        <v>9443</v>
      </c>
      <c r="M14" s="101">
        <v>35697</v>
      </c>
      <c r="N14" s="102">
        <v>8655</v>
      </c>
      <c r="O14" s="102">
        <v>8949</v>
      </c>
      <c r="P14" s="102">
        <v>9188</v>
      </c>
      <c r="Q14" s="102">
        <v>8907</v>
      </c>
      <c r="R14" s="101">
        <v>34269</v>
      </c>
      <c r="S14" s="102">
        <v>8638</v>
      </c>
      <c r="T14" s="102">
        <v>8867</v>
      </c>
      <c r="U14" s="102">
        <v>8604</v>
      </c>
      <c r="V14" s="103">
        <v>8161</v>
      </c>
      <c r="W14" s="101">
        <v>32118</v>
      </c>
      <c r="X14" s="104">
        <v>8462</v>
      </c>
      <c r="Y14" s="105">
        <v>7949</v>
      </c>
      <c r="Z14" s="105">
        <v>7884</v>
      </c>
      <c r="AA14" s="103">
        <v>7823</v>
      </c>
    </row>
    <row r="15" spans="1:27" s="74" customFormat="1" ht="19.350000000000001" customHeight="1" x14ac:dyDescent="0.3">
      <c r="A15" s="107" t="s">
        <v>49</v>
      </c>
      <c r="B15" s="102">
        <v>1017</v>
      </c>
      <c r="C15" s="101">
        <v>4183</v>
      </c>
      <c r="D15" s="102">
        <v>1034</v>
      </c>
      <c r="E15" s="102">
        <v>1053</v>
      </c>
      <c r="F15" s="102">
        <v>1080</v>
      </c>
      <c r="G15" s="102">
        <v>1016</v>
      </c>
      <c r="H15" s="101">
        <v>6159</v>
      </c>
      <c r="I15" s="102">
        <v>1220</v>
      </c>
      <c r="J15" s="102">
        <v>1340</v>
      </c>
      <c r="K15" s="102">
        <v>1417</v>
      </c>
      <c r="L15" s="102">
        <v>2182</v>
      </c>
      <c r="M15" s="101">
        <v>9643</v>
      </c>
      <c r="N15" s="102">
        <v>2323</v>
      </c>
      <c r="O15" s="102">
        <v>2315</v>
      </c>
      <c r="P15" s="102">
        <v>2737</v>
      </c>
      <c r="Q15" s="102">
        <v>2268</v>
      </c>
      <c r="R15" s="101">
        <v>10823</v>
      </c>
      <c r="S15" s="102">
        <v>2308</v>
      </c>
      <c r="T15" s="102">
        <v>2860</v>
      </c>
      <c r="U15" s="102">
        <v>2854</v>
      </c>
      <c r="V15" s="103">
        <v>2801</v>
      </c>
      <c r="W15" s="101">
        <v>10387</v>
      </c>
      <c r="X15" s="104">
        <v>2947</v>
      </c>
      <c r="Y15" s="105">
        <v>2795</v>
      </c>
      <c r="Z15" s="105">
        <v>2314</v>
      </c>
      <c r="AA15" s="103">
        <v>2331</v>
      </c>
    </row>
    <row r="16" spans="1:27" s="74" customFormat="1" ht="19.350000000000001" customHeight="1" x14ac:dyDescent="0.3">
      <c r="A16" s="107" t="s">
        <v>21</v>
      </c>
      <c r="B16" s="102">
        <v>25295</v>
      </c>
      <c r="C16" s="168">
        <v>8230</v>
      </c>
      <c r="D16" s="102">
        <v>8230</v>
      </c>
      <c r="E16" s="102">
        <v>0</v>
      </c>
      <c r="F16" s="102">
        <v>0</v>
      </c>
      <c r="G16" s="102">
        <v>0</v>
      </c>
      <c r="H16" s="168">
        <v>0</v>
      </c>
      <c r="I16" s="102">
        <v>0</v>
      </c>
      <c r="J16" s="102">
        <v>0</v>
      </c>
      <c r="K16" s="102">
        <v>0</v>
      </c>
      <c r="L16" s="102">
        <v>0</v>
      </c>
      <c r="M16" s="101">
        <v>8340</v>
      </c>
      <c r="N16" s="102">
        <v>8340</v>
      </c>
      <c r="O16" s="102">
        <v>0</v>
      </c>
      <c r="P16" s="102">
        <v>0</v>
      </c>
      <c r="Q16" s="102">
        <v>0</v>
      </c>
      <c r="R16" s="106">
        <v>0</v>
      </c>
      <c r="S16" s="102">
        <v>0</v>
      </c>
      <c r="T16" s="102">
        <v>0</v>
      </c>
      <c r="U16" s="102">
        <v>0</v>
      </c>
      <c r="V16" s="103">
        <v>0</v>
      </c>
      <c r="W16" s="101">
        <v>7103</v>
      </c>
      <c r="X16" s="104">
        <v>0</v>
      </c>
      <c r="Y16" s="105">
        <v>7103</v>
      </c>
      <c r="Z16" s="105">
        <v>0</v>
      </c>
      <c r="AA16" s="103">
        <v>0</v>
      </c>
    </row>
    <row r="17" spans="1:27" s="74" customFormat="1" ht="19.5" customHeight="1" x14ac:dyDescent="0.3">
      <c r="A17" s="107" t="s">
        <v>22</v>
      </c>
      <c r="B17" s="102">
        <v>0</v>
      </c>
      <c r="C17" s="168">
        <v>0</v>
      </c>
      <c r="D17" s="102">
        <v>0</v>
      </c>
      <c r="E17" s="102">
        <v>0</v>
      </c>
      <c r="F17" s="102">
        <v>0</v>
      </c>
      <c r="G17" s="102">
        <v>0</v>
      </c>
      <c r="H17" s="168">
        <v>0</v>
      </c>
      <c r="I17" s="102">
        <v>0</v>
      </c>
      <c r="J17" s="102">
        <v>0</v>
      </c>
      <c r="K17" s="102">
        <v>0</v>
      </c>
      <c r="L17" s="102">
        <v>0</v>
      </c>
      <c r="M17" s="168">
        <v>0</v>
      </c>
      <c r="N17" s="102">
        <v>0</v>
      </c>
      <c r="O17" s="102">
        <v>0</v>
      </c>
      <c r="P17" s="102">
        <v>0</v>
      </c>
      <c r="Q17" s="102">
        <v>0</v>
      </c>
      <c r="R17" s="168">
        <v>-3130</v>
      </c>
      <c r="S17" s="102">
        <v>0</v>
      </c>
      <c r="T17" s="102">
        <v>0</v>
      </c>
      <c r="U17" s="102">
        <v>-3130</v>
      </c>
      <c r="V17" s="103">
        <v>0</v>
      </c>
      <c r="W17" s="106">
        <v>0</v>
      </c>
      <c r="X17" s="104">
        <v>0</v>
      </c>
      <c r="Y17" s="105">
        <v>0</v>
      </c>
      <c r="Z17" s="105">
        <v>0</v>
      </c>
      <c r="AA17" s="103">
        <v>0</v>
      </c>
    </row>
    <row r="18" spans="1:27" s="204" customFormat="1" ht="19.350000000000001" customHeight="1" thickBot="1" x14ac:dyDescent="0.3">
      <c r="A18" s="197" t="s">
        <v>92</v>
      </c>
      <c r="B18" s="109">
        <v>115164</v>
      </c>
      <c r="C18" s="108">
        <v>403685</v>
      </c>
      <c r="D18" s="109">
        <v>73743</v>
      </c>
      <c r="E18" s="109">
        <v>102948</v>
      </c>
      <c r="F18" s="109">
        <v>115921</v>
      </c>
      <c r="G18" s="109">
        <v>111073</v>
      </c>
      <c r="H18" s="108">
        <v>424799</v>
      </c>
      <c r="I18" s="109">
        <v>127394</v>
      </c>
      <c r="J18" s="109">
        <v>118748</v>
      </c>
      <c r="K18" s="109">
        <v>100230</v>
      </c>
      <c r="L18" s="109">
        <v>78427</v>
      </c>
      <c r="M18" s="108">
        <v>357558</v>
      </c>
      <c r="N18" s="109">
        <v>91974</v>
      </c>
      <c r="O18" s="109">
        <f>SUM(O9:O17)</f>
        <v>98974</v>
      </c>
      <c r="P18" s="109">
        <f>SUM(P9:P17)</f>
        <v>76160</v>
      </c>
      <c r="Q18" s="109">
        <f>SUM(Q9:Q17)</f>
        <v>90452</v>
      </c>
      <c r="R18" s="108">
        <v>354010</v>
      </c>
      <c r="S18" s="109">
        <v>61975</v>
      </c>
      <c r="T18" s="109">
        <v>100260</v>
      </c>
      <c r="U18" s="109">
        <v>92308</v>
      </c>
      <c r="V18" s="110">
        <v>99468</v>
      </c>
      <c r="W18" s="108">
        <v>332271</v>
      </c>
      <c r="X18" s="111">
        <v>82347</v>
      </c>
      <c r="Y18" s="112">
        <v>90917</v>
      </c>
      <c r="Z18" s="112">
        <v>75797</v>
      </c>
      <c r="AA18" s="110">
        <v>83210</v>
      </c>
    </row>
    <row r="19" spans="1:27" s="74" customFormat="1" ht="16.350000000000001" customHeight="1" thickTop="1" x14ac:dyDescent="0.3">
      <c r="A19" s="198"/>
      <c r="B19" s="113"/>
      <c r="C19" s="88"/>
      <c r="D19" s="113"/>
      <c r="E19" s="113"/>
      <c r="F19" s="113"/>
      <c r="G19" s="113"/>
      <c r="H19" s="88"/>
      <c r="I19" s="113"/>
      <c r="J19" s="113"/>
      <c r="K19" s="113"/>
      <c r="L19" s="113"/>
      <c r="M19" s="88"/>
      <c r="N19" s="113"/>
      <c r="O19" s="113"/>
      <c r="P19" s="113"/>
      <c r="Q19" s="113"/>
      <c r="R19" s="88"/>
      <c r="S19" s="113"/>
      <c r="T19" s="113"/>
      <c r="U19" s="113"/>
      <c r="V19" s="92"/>
      <c r="W19" s="88"/>
      <c r="X19" s="93"/>
      <c r="Y19" s="84"/>
      <c r="Z19" s="91"/>
      <c r="AA19" s="92"/>
    </row>
    <row r="20" spans="1:27" s="74" customFormat="1" ht="19.350000000000001" customHeight="1" x14ac:dyDescent="0.3">
      <c r="A20" s="94" t="s">
        <v>64</v>
      </c>
      <c r="B20" s="170">
        <v>1.74</v>
      </c>
      <c r="C20" s="166">
        <v>7.81</v>
      </c>
      <c r="D20" s="170">
        <v>1.38</v>
      </c>
      <c r="E20" s="170">
        <v>1.85</v>
      </c>
      <c r="F20" s="170">
        <v>2.34</v>
      </c>
      <c r="G20" s="170">
        <v>2.23</v>
      </c>
      <c r="H20" s="166">
        <v>7.71</v>
      </c>
      <c r="I20" s="170">
        <v>2.2799999999999998</v>
      </c>
      <c r="J20" s="170">
        <v>2.34</v>
      </c>
      <c r="K20" s="170">
        <v>1.75</v>
      </c>
      <c r="L20" s="170">
        <v>1.34</v>
      </c>
      <c r="M20" s="166">
        <v>6.58</v>
      </c>
      <c r="N20" s="170">
        <v>1.33</v>
      </c>
      <c r="O20" s="170">
        <v>2.15</v>
      </c>
      <c r="P20" s="170">
        <v>1.43</v>
      </c>
      <c r="Q20" s="170">
        <v>1.66</v>
      </c>
      <c r="R20" s="166">
        <v>6.65</v>
      </c>
      <c r="S20" s="170">
        <v>1.07</v>
      </c>
      <c r="T20" s="115">
        <v>1.96</v>
      </c>
      <c r="U20" s="115">
        <v>1.77</v>
      </c>
      <c r="V20" s="116">
        <v>1.84</v>
      </c>
      <c r="W20" s="114">
        <v>5.67</v>
      </c>
      <c r="X20" s="117">
        <v>1.57</v>
      </c>
      <c r="Y20" s="118">
        <v>1.35</v>
      </c>
      <c r="Z20" s="118">
        <v>1.27</v>
      </c>
      <c r="AA20" s="116">
        <v>1.49</v>
      </c>
    </row>
    <row r="21" spans="1:27" s="74" customFormat="1" ht="19.350000000000001" customHeight="1" x14ac:dyDescent="0.3">
      <c r="A21" s="100" t="s">
        <v>21</v>
      </c>
      <c r="B21" s="119">
        <v>0.71</v>
      </c>
      <c r="C21" s="167">
        <v>0.23</v>
      </c>
      <c r="D21" s="119">
        <v>0.23</v>
      </c>
      <c r="E21" s="102">
        <v>0</v>
      </c>
      <c r="F21" s="102">
        <v>0</v>
      </c>
      <c r="G21" s="102">
        <v>0</v>
      </c>
      <c r="H21" s="167">
        <v>0</v>
      </c>
      <c r="I21" s="102">
        <v>0</v>
      </c>
      <c r="J21" s="102">
        <v>0</v>
      </c>
      <c r="K21" s="102">
        <v>0</v>
      </c>
      <c r="L21" s="102">
        <v>0</v>
      </c>
      <c r="M21" s="167">
        <v>0.23</v>
      </c>
      <c r="N21" s="119">
        <v>0.23</v>
      </c>
      <c r="O21" s="102">
        <v>0</v>
      </c>
      <c r="P21" s="102">
        <v>0</v>
      </c>
      <c r="Q21" s="102">
        <v>0</v>
      </c>
      <c r="R21" s="106">
        <v>0</v>
      </c>
      <c r="S21" s="102">
        <v>0</v>
      </c>
      <c r="T21" s="119">
        <v>0</v>
      </c>
      <c r="U21" s="119">
        <v>0</v>
      </c>
      <c r="V21" s="120">
        <v>0</v>
      </c>
      <c r="W21" s="123">
        <v>0.19</v>
      </c>
      <c r="X21" s="121">
        <v>0</v>
      </c>
      <c r="Y21" s="122">
        <v>0.19</v>
      </c>
      <c r="Z21" s="122">
        <v>0</v>
      </c>
      <c r="AA21" s="120">
        <v>0</v>
      </c>
    </row>
    <row r="22" spans="1:27" s="74" customFormat="1" ht="19.350000000000001" customHeight="1" x14ac:dyDescent="0.3">
      <c r="A22" s="100" t="s">
        <v>23</v>
      </c>
      <c r="B22" s="119">
        <v>-0.16</v>
      </c>
      <c r="C22" s="167">
        <v>-0.05</v>
      </c>
      <c r="D22" s="119">
        <v>-0.05</v>
      </c>
      <c r="E22" s="102">
        <v>0</v>
      </c>
      <c r="F22" s="102">
        <v>0</v>
      </c>
      <c r="G22" s="102">
        <v>0</v>
      </c>
      <c r="H22" s="167">
        <v>0</v>
      </c>
      <c r="I22" s="102">
        <v>0</v>
      </c>
      <c r="J22" s="102">
        <v>0</v>
      </c>
      <c r="K22" s="102">
        <v>0</v>
      </c>
      <c r="L22" s="102">
        <v>0</v>
      </c>
      <c r="M22" s="167">
        <v>-0.04</v>
      </c>
      <c r="N22" s="119">
        <v>-0.04</v>
      </c>
      <c r="O22" s="102">
        <v>0</v>
      </c>
      <c r="P22" s="102">
        <v>0</v>
      </c>
      <c r="Q22" s="102">
        <v>0</v>
      </c>
      <c r="R22" s="106">
        <v>0</v>
      </c>
      <c r="S22" s="102">
        <v>0</v>
      </c>
      <c r="T22" s="119">
        <v>0</v>
      </c>
      <c r="U22" s="119">
        <v>0</v>
      </c>
      <c r="V22" s="120">
        <v>0</v>
      </c>
      <c r="W22" s="123">
        <v>-0.05</v>
      </c>
      <c r="X22" s="121">
        <v>0</v>
      </c>
      <c r="Y22" s="122">
        <v>-0.05</v>
      </c>
      <c r="Z22" s="122">
        <v>0</v>
      </c>
      <c r="AA22" s="120">
        <v>0</v>
      </c>
    </row>
    <row r="23" spans="1:27" s="74" customFormat="1" ht="19.5" customHeight="1" x14ac:dyDescent="0.3">
      <c r="A23" s="107" t="s">
        <v>22</v>
      </c>
      <c r="B23" s="102">
        <v>0</v>
      </c>
      <c r="C23" s="167">
        <v>0</v>
      </c>
      <c r="D23" s="102">
        <v>0</v>
      </c>
      <c r="E23" s="102">
        <v>0</v>
      </c>
      <c r="F23" s="102">
        <v>0</v>
      </c>
      <c r="G23" s="102">
        <v>0</v>
      </c>
      <c r="H23" s="167">
        <v>0</v>
      </c>
      <c r="I23" s="102">
        <v>0</v>
      </c>
      <c r="J23" s="102">
        <v>0</v>
      </c>
      <c r="K23" s="102">
        <v>0</v>
      </c>
      <c r="L23" s="102">
        <v>0</v>
      </c>
      <c r="M23" s="167">
        <v>0</v>
      </c>
      <c r="N23" s="102">
        <v>0</v>
      </c>
      <c r="O23" s="102">
        <v>0</v>
      </c>
      <c r="P23" s="102">
        <v>0</v>
      </c>
      <c r="Q23" s="102">
        <v>0</v>
      </c>
      <c r="R23" s="167">
        <v>-0.09</v>
      </c>
      <c r="S23" s="102">
        <v>0</v>
      </c>
      <c r="T23" s="119">
        <v>0</v>
      </c>
      <c r="U23" s="119">
        <v>-0.09</v>
      </c>
      <c r="V23" s="120">
        <v>0</v>
      </c>
      <c r="W23" s="106">
        <v>0</v>
      </c>
      <c r="X23" s="121">
        <v>0</v>
      </c>
      <c r="Y23" s="122">
        <v>0</v>
      </c>
      <c r="Z23" s="122">
        <v>0</v>
      </c>
      <c r="AA23" s="120">
        <v>0</v>
      </c>
    </row>
    <row r="24" spans="1:27" s="74" customFormat="1" ht="16.350000000000001" hidden="1" customHeight="1" x14ac:dyDescent="0.3">
      <c r="A24" s="107" t="s">
        <v>24</v>
      </c>
      <c r="B24" s="119"/>
      <c r="C24" s="167"/>
      <c r="D24" s="119"/>
      <c r="E24" s="119"/>
      <c r="F24" s="119"/>
      <c r="G24" s="119"/>
      <c r="H24" s="167"/>
      <c r="I24" s="119"/>
      <c r="J24" s="119"/>
      <c r="K24" s="119"/>
      <c r="L24" s="119"/>
      <c r="M24" s="167"/>
      <c r="N24" s="119"/>
      <c r="O24" s="119"/>
      <c r="P24" s="119"/>
      <c r="Q24" s="119"/>
      <c r="R24" s="167"/>
      <c r="S24" s="119"/>
      <c r="T24" s="119"/>
      <c r="U24" s="119">
        <v>0</v>
      </c>
      <c r="V24" s="120">
        <v>0</v>
      </c>
      <c r="W24" s="106">
        <v>0</v>
      </c>
      <c r="X24" s="121">
        <v>0</v>
      </c>
      <c r="Y24" s="122">
        <v>0</v>
      </c>
      <c r="Z24" s="122">
        <v>0</v>
      </c>
      <c r="AA24" s="120">
        <v>0</v>
      </c>
    </row>
    <row r="25" spans="1:27" s="74" customFormat="1" ht="16.350000000000001" hidden="1" customHeight="1" x14ac:dyDescent="0.3">
      <c r="A25" s="107" t="s">
        <v>29</v>
      </c>
      <c r="B25" s="119"/>
      <c r="C25" s="167"/>
      <c r="D25" s="119"/>
      <c r="E25" s="119"/>
      <c r="F25" s="119"/>
      <c r="G25" s="119"/>
      <c r="H25" s="167"/>
      <c r="I25" s="119"/>
      <c r="J25" s="119"/>
      <c r="K25" s="119"/>
      <c r="L25" s="119"/>
      <c r="M25" s="167"/>
      <c r="N25" s="119"/>
      <c r="O25" s="119"/>
      <c r="P25" s="119"/>
      <c r="Q25" s="119"/>
      <c r="R25" s="167"/>
      <c r="S25" s="119"/>
      <c r="T25" s="119"/>
      <c r="U25" s="119"/>
      <c r="V25" s="120">
        <v>0</v>
      </c>
      <c r="W25" s="106">
        <v>0</v>
      </c>
      <c r="X25" s="121">
        <v>0</v>
      </c>
      <c r="Y25" s="122">
        <v>0</v>
      </c>
      <c r="Z25" s="122">
        <v>0</v>
      </c>
      <c r="AA25" s="120">
        <v>0</v>
      </c>
    </row>
    <row r="26" spans="1:27" s="74" customFormat="1" ht="17.399999999999999" x14ac:dyDescent="0.3">
      <c r="A26" s="100" t="s">
        <v>82</v>
      </c>
      <c r="B26" s="102">
        <v>0</v>
      </c>
      <c r="C26" s="167">
        <v>0</v>
      </c>
      <c r="D26" s="102">
        <v>0</v>
      </c>
      <c r="E26" s="102">
        <v>0</v>
      </c>
      <c r="F26" s="102">
        <v>0</v>
      </c>
      <c r="G26" s="102">
        <v>0</v>
      </c>
      <c r="H26" s="167">
        <v>0</v>
      </c>
      <c r="I26" s="102">
        <v>0</v>
      </c>
      <c r="J26" s="102">
        <v>0</v>
      </c>
      <c r="K26" s="102">
        <v>0</v>
      </c>
      <c r="L26" s="102">
        <v>0</v>
      </c>
      <c r="M26" s="167">
        <v>0</v>
      </c>
      <c r="N26" s="102">
        <v>0</v>
      </c>
      <c r="O26" s="102">
        <v>0</v>
      </c>
      <c r="P26" s="102">
        <v>0</v>
      </c>
      <c r="Q26" s="102">
        <v>0</v>
      </c>
      <c r="R26" s="167">
        <v>0.27</v>
      </c>
      <c r="S26" s="119">
        <v>0.08</v>
      </c>
      <c r="T26" s="119">
        <v>0.08</v>
      </c>
      <c r="U26" s="119">
        <v>7.0000000000000007E-2</v>
      </c>
      <c r="V26" s="120">
        <v>7.0000000000000007E-2</v>
      </c>
      <c r="W26" s="124">
        <v>0.24</v>
      </c>
      <c r="X26" s="121">
        <v>0.06</v>
      </c>
      <c r="Y26" s="122">
        <v>0.06</v>
      </c>
      <c r="Z26" s="122">
        <v>0.06</v>
      </c>
      <c r="AA26" s="120">
        <v>0.06</v>
      </c>
    </row>
    <row r="27" spans="1:27" s="74" customFormat="1" ht="18.75" customHeight="1" x14ac:dyDescent="0.3">
      <c r="A27" s="100" t="s">
        <v>83</v>
      </c>
      <c r="B27" s="102">
        <v>0</v>
      </c>
      <c r="C27" s="167">
        <v>0</v>
      </c>
      <c r="D27" s="102">
        <v>0</v>
      </c>
      <c r="E27" s="102">
        <v>0</v>
      </c>
      <c r="F27" s="102">
        <v>0</v>
      </c>
      <c r="G27" s="102">
        <v>0</v>
      </c>
      <c r="H27" s="167">
        <v>0</v>
      </c>
      <c r="I27" s="102">
        <v>0</v>
      </c>
      <c r="J27" s="102">
        <v>0</v>
      </c>
      <c r="K27" s="102">
        <v>0</v>
      </c>
      <c r="L27" s="102">
        <v>0</v>
      </c>
      <c r="M27" s="167">
        <v>0</v>
      </c>
      <c r="N27" s="102">
        <v>0</v>
      </c>
      <c r="O27" s="102">
        <v>0</v>
      </c>
      <c r="P27" s="102">
        <v>0</v>
      </c>
      <c r="Q27" s="102">
        <v>0</v>
      </c>
      <c r="R27" s="167">
        <v>-7.0000000000000007E-2</v>
      </c>
      <c r="S27" s="119">
        <v>-0.02</v>
      </c>
      <c r="T27" s="119">
        <v>-0.02</v>
      </c>
      <c r="U27" s="119">
        <v>-0.01</v>
      </c>
      <c r="V27" s="120">
        <v>-0.02</v>
      </c>
      <c r="W27" s="124">
        <v>-0.06</v>
      </c>
      <c r="X27" s="121">
        <v>-0.02</v>
      </c>
      <c r="Y27" s="122">
        <v>-0.01</v>
      </c>
      <c r="Z27" s="122">
        <v>-0.01</v>
      </c>
      <c r="AA27" s="120">
        <v>-0.02</v>
      </c>
    </row>
    <row r="28" spans="1:27" s="74" customFormat="1" ht="16.350000000000001" hidden="1" customHeight="1" x14ac:dyDescent="0.3">
      <c r="A28" s="100" t="s">
        <v>65</v>
      </c>
      <c r="B28" s="102"/>
      <c r="C28" s="106"/>
      <c r="D28" s="102"/>
      <c r="E28" s="102"/>
      <c r="F28" s="102"/>
      <c r="G28" s="102"/>
      <c r="H28" s="106">
        <v>0</v>
      </c>
      <c r="I28" s="102">
        <v>0</v>
      </c>
      <c r="J28" s="102">
        <v>0</v>
      </c>
      <c r="K28" s="102">
        <v>0</v>
      </c>
      <c r="L28" s="102">
        <v>0</v>
      </c>
      <c r="M28" s="106">
        <v>0</v>
      </c>
      <c r="N28" s="102">
        <v>0</v>
      </c>
      <c r="O28" s="102">
        <v>0</v>
      </c>
      <c r="P28" s="102">
        <v>0</v>
      </c>
      <c r="Q28" s="102">
        <v>0</v>
      </c>
      <c r="R28" s="106">
        <v>0</v>
      </c>
      <c r="S28" s="102">
        <v>0</v>
      </c>
      <c r="T28" s="126">
        <v>0</v>
      </c>
      <c r="U28" s="126">
        <v>0</v>
      </c>
      <c r="V28" s="127">
        <v>0</v>
      </c>
      <c r="W28" s="125">
        <v>0</v>
      </c>
      <c r="X28" s="128">
        <v>0</v>
      </c>
      <c r="Y28" s="129">
        <v>0</v>
      </c>
      <c r="Z28" s="129">
        <v>0</v>
      </c>
      <c r="AA28" s="127">
        <v>0</v>
      </c>
    </row>
    <row r="29" spans="1:27" s="74" customFormat="1" ht="19.350000000000001" customHeight="1" thickBot="1" x14ac:dyDescent="0.35">
      <c r="A29" s="94" t="s">
        <v>66</v>
      </c>
      <c r="B29" s="131">
        <v>2.29</v>
      </c>
      <c r="C29" s="130">
        <v>7.99</v>
      </c>
      <c r="D29" s="131">
        <v>1.56</v>
      </c>
      <c r="E29" s="131">
        <v>1.85</v>
      </c>
      <c r="F29" s="131">
        <v>2.34</v>
      </c>
      <c r="G29" s="131">
        <v>2.23</v>
      </c>
      <c r="H29" s="130">
        <v>7.71</v>
      </c>
      <c r="I29" s="131">
        <v>2.2799999999999998</v>
      </c>
      <c r="J29" s="131">
        <v>2.34</v>
      </c>
      <c r="K29" s="131">
        <v>1.75</v>
      </c>
      <c r="L29" s="131">
        <v>1.34</v>
      </c>
      <c r="M29" s="130">
        <v>6.77</v>
      </c>
      <c r="N29" s="131">
        <v>1.52</v>
      </c>
      <c r="O29" s="131">
        <v>2.15</v>
      </c>
      <c r="P29" s="131">
        <v>1.43</v>
      </c>
      <c r="Q29" s="131">
        <v>1.66</v>
      </c>
      <c r="R29" s="130">
        <v>6.76</v>
      </c>
      <c r="S29" s="131">
        <v>1.1299999999999999</v>
      </c>
      <c r="T29" s="131">
        <v>2.02</v>
      </c>
      <c r="U29" s="131">
        <v>1.74</v>
      </c>
      <c r="V29" s="132">
        <v>1.89</v>
      </c>
      <c r="W29" s="130">
        <v>5.99</v>
      </c>
      <c r="X29" s="133">
        <v>1.61</v>
      </c>
      <c r="Y29" s="134">
        <v>1.54</v>
      </c>
      <c r="Z29" s="134">
        <v>1.32</v>
      </c>
      <c r="AA29" s="132">
        <f>SUM(AA20:AA28)</f>
        <v>1.53</v>
      </c>
    </row>
    <row r="30" spans="1:27" ht="18.600000000000001" customHeight="1" thickTop="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s="13" customFormat="1" ht="55.5" customHeight="1" x14ac:dyDescent="0.25">
      <c r="A31" s="206" t="s">
        <v>99</v>
      </c>
      <c r="B31" s="206"/>
      <c r="C31" s="206"/>
      <c r="D31" s="206"/>
      <c r="E31" s="206"/>
      <c r="F31" s="207"/>
      <c r="G31" s="207"/>
      <c r="H31" s="207"/>
      <c r="I31" s="207"/>
      <c r="J31" s="207"/>
      <c r="K31" s="207"/>
      <c r="L31" s="207"/>
      <c r="M31" s="207"/>
      <c r="N31" s="207"/>
      <c r="O31" s="207"/>
      <c r="P31" s="207"/>
      <c r="Q31" s="207"/>
      <c r="R31" s="207"/>
      <c r="S31" s="207"/>
      <c r="T31" s="207"/>
      <c r="U31" s="207"/>
      <c r="V31" s="207"/>
      <c r="W31" s="207"/>
      <c r="X31" s="207"/>
      <c r="Y31" s="207"/>
      <c r="Z31" s="207"/>
      <c r="AA31" s="207"/>
    </row>
    <row r="32" spans="1:27" ht="43.35" customHeight="1" x14ac:dyDescent="0.25">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4">
    <mergeCell ref="A1:AA1"/>
    <mergeCell ref="A2:AA2"/>
    <mergeCell ref="A3:AA3"/>
    <mergeCell ref="A31:AA32"/>
  </mergeCells>
  <pageMargins left="0.25" right="0.25" top="0.75" bottom="0.75" header="0.3" footer="0.3"/>
  <pageSetup scale="36"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AA100"/>
  <sheetViews>
    <sheetView view="pageBreakPreview" zoomScale="55" zoomScaleNormal="80" zoomScaleSheetLayoutView="55" workbookViewId="0">
      <selection sqref="A1:AA1"/>
    </sheetView>
  </sheetViews>
  <sheetFormatPr defaultColWidth="21.33203125" defaultRowHeight="13.2" x14ac:dyDescent="0.25"/>
  <cols>
    <col min="1" max="1" width="82.44140625" style="15" customWidth="1"/>
    <col min="2" max="5" width="15.77734375" style="15" customWidth="1"/>
    <col min="6" max="9" width="15.6640625" style="15" customWidth="1"/>
    <col min="10" max="19" width="15.77734375" style="15" customWidth="1"/>
    <col min="20" max="22" width="16.77734375" style="15" customWidth="1"/>
    <col min="23" max="26" width="16.77734375" style="15" hidden="1" customWidth="1"/>
    <col min="27" max="27" width="17.33203125" style="15" hidden="1" customWidth="1"/>
    <col min="28" max="16384" width="21.33203125" style="15"/>
  </cols>
  <sheetData>
    <row r="1" spans="1:27" ht="18.600000000000001" customHeight="1" x14ac:dyDescent="0.35">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row>
    <row r="2" spans="1:27" ht="18.600000000000001" customHeight="1" x14ac:dyDescent="0.35">
      <c r="A2" s="208" t="s">
        <v>44</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row>
    <row r="3" spans="1:27" ht="18.600000000000001" customHeight="1" x14ac:dyDescent="0.35">
      <c r="A3" s="208" t="s">
        <v>46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row>
    <row r="4" spans="1:27" s="73" customFormat="1" ht="18.75" customHeight="1" x14ac:dyDescent="0.3">
      <c r="A4" s="31" t="s">
        <v>25</v>
      </c>
      <c r="B4" s="31"/>
      <c r="C4" s="31"/>
      <c r="D4" s="31"/>
      <c r="E4" s="31"/>
      <c r="F4" s="31"/>
      <c r="G4" s="31"/>
      <c r="H4" s="31"/>
      <c r="I4" s="31"/>
      <c r="J4" s="31"/>
      <c r="K4" s="31"/>
      <c r="L4" s="31"/>
      <c r="M4" s="31"/>
      <c r="N4" s="31"/>
      <c r="O4" s="31"/>
      <c r="P4" s="31"/>
      <c r="Q4" s="31"/>
      <c r="R4" s="31"/>
      <c r="S4" s="31"/>
      <c r="T4" s="31"/>
      <c r="U4" s="31"/>
      <c r="V4" s="31"/>
      <c r="W4" s="31"/>
      <c r="X4" s="31"/>
      <c r="Y4" s="31"/>
      <c r="Z4" s="31"/>
      <c r="AA4" s="31"/>
    </row>
    <row r="5" spans="1:27" s="74" customFormat="1" ht="18.75" customHeight="1" x14ac:dyDescent="0.3">
      <c r="B5" s="37" t="s">
        <v>112</v>
      </c>
      <c r="C5" s="135" t="s">
        <v>102</v>
      </c>
      <c r="D5" s="37" t="s">
        <v>103</v>
      </c>
      <c r="E5" s="37" t="s">
        <v>100</v>
      </c>
      <c r="F5" s="37" t="s">
        <v>98</v>
      </c>
      <c r="G5" s="37" t="s">
        <v>97</v>
      </c>
      <c r="H5" s="135" t="s">
        <v>84</v>
      </c>
      <c r="I5" s="37" t="s">
        <v>85</v>
      </c>
      <c r="J5" s="37" t="s">
        <v>75</v>
      </c>
      <c r="K5" s="37" t="s">
        <v>74</v>
      </c>
      <c r="L5" s="37" t="s">
        <v>73</v>
      </c>
      <c r="M5" s="135" t="s">
        <v>72</v>
      </c>
      <c r="N5" s="37" t="s">
        <v>71</v>
      </c>
      <c r="O5" s="37" t="s">
        <v>70</v>
      </c>
      <c r="P5" s="37" t="s">
        <v>69</v>
      </c>
      <c r="Q5" s="37" t="s">
        <v>68</v>
      </c>
      <c r="R5" s="135" t="s">
        <v>58</v>
      </c>
      <c r="S5" s="37" t="s">
        <v>59</v>
      </c>
      <c r="T5" s="22" t="s">
        <v>53</v>
      </c>
      <c r="U5" s="22" t="s">
        <v>52</v>
      </c>
      <c r="V5" s="22" t="s">
        <v>50</v>
      </c>
      <c r="W5" s="135" t="s">
        <v>48</v>
      </c>
      <c r="X5" s="136" t="s">
        <v>47</v>
      </c>
      <c r="Y5" s="137" t="s">
        <v>45</v>
      </c>
      <c r="Z5" s="137" t="s">
        <v>35</v>
      </c>
      <c r="AA5" s="22" t="s">
        <v>34</v>
      </c>
    </row>
    <row r="6" spans="1:27" s="74" customFormat="1" ht="18.75" customHeight="1" x14ac:dyDescent="0.3">
      <c r="C6" s="138"/>
      <c r="H6" s="138"/>
      <c r="M6" s="138"/>
      <c r="R6" s="138"/>
      <c r="V6" s="25"/>
      <c r="W6" s="138"/>
      <c r="X6" s="85"/>
      <c r="Z6" s="86"/>
      <c r="AA6" s="25"/>
    </row>
    <row r="7" spans="1:27" s="74" customFormat="1" ht="19.350000000000001" customHeight="1" x14ac:dyDescent="0.3">
      <c r="A7" s="5" t="s">
        <v>80</v>
      </c>
      <c r="B7" s="5"/>
      <c r="C7" s="138"/>
      <c r="D7" s="5"/>
      <c r="E7" s="5"/>
      <c r="F7" s="5"/>
      <c r="G7" s="5"/>
      <c r="H7" s="138"/>
      <c r="I7" s="5"/>
      <c r="J7" s="5"/>
      <c r="K7" s="5"/>
      <c r="L7" s="5"/>
      <c r="M7" s="138"/>
      <c r="N7" s="5"/>
      <c r="O7" s="5"/>
      <c r="P7" s="5"/>
      <c r="Q7" s="5"/>
      <c r="R7" s="138"/>
      <c r="S7" s="5"/>
      <c r="T7" s="5"/>
      <c r="U7" s="5"/>
      <c r="V7" s="25"/>
      <c r="W7" s="138"/>
      <c r="X7" s="63"/>
      <c r="Y7" s="5"/>
      <c r="Z7" s="86"/>
      <c r="AA7" s="25"/>
    </row>
    <row r="8" spans="1:27" s="74" customFormat="1" ht="19.350000000000001" customHeight="1" x14ac:dyDescent="0.3">
      <c r="A8" s="195" t="s">
        <v>93</v>
      </c>
      <c r="B8" s="143">
        <v>40950</v>
      </c>
      <c r="C8" s="142">
        <v>225711</v>
      </c>
      <c r="D8" s="143">
        <v>36096</v>
      </c>
      <c r="E8" s="143">
        <v>54503</v>
      </c>
      <c r="F8" s="143">
        <v>63193</v>
      </c>
      <c r="G8" s="143">
        <v>71919</v>
      </c>
      <c r="H8" s="142">
        <v>216504</v>
      </c>
      <c r="I8" s="143">
        <v>61779</v>
      </c>
      <c r="J8" s="143">
        <v>64633</v>
      </c>
      <c r="K8" s="143">
        <v>42116</v>
      </c>
      <c r="L8" s="143">
        <v>47976</v>
      </c>
      <c r="M8" s="142">
        <v>197424</v>
      </c>
      <c r="N8" s="143">
        <v>43008</v>
      </c>
      <c r="O8" s="143">
        <v>49865</v>
      </c>
      <c r="P8" s="143">
        <v>54079</v>
      </c>
      <c r="Q8" s="143">
        <v>50472</v>
      </c>
      <c r="R8" s="142">
        <v>148179</v>
      </c>
      <c r="S8" s="143">
        <v>20567</v>
      </c>
      <c r="T8" s="143">
        <v>50999</v>
      </c>
      <c r="U8" s="143">
        <v>40811</v>
      </c>
      <c r="V8" s="143">
        <v>35802</v>
      </c>
      <c r="W8" s="142">
        <v>204465</v>
      </c>
      <c r="X8" s="144">
        <v>31749</v>
      </c>
      <c r="Y8" s="145">
        <v>52580</v>
      </c>
      <c r="Z8" s="145">
        <v>72880</v>
      </c>
      <c r="AA8" s="143">
        <v>47256</v>
      </c>
    </row>
    <row r="9" spans="1:27" s="74" customFormat="1" ht="19.350000000000001" customHeight="1" x14ac:dyDescent="0.3">
      <c r="A9" s="12" t="s">
        <v>105</v>
      </c>
      <c r="B9" s="147">
        <v>2582</v>
      </c>
      <c r="C9" s="146">
        <v>10251</v>
      </c>
      <c r="D9" s="147">
        <v>2587</v>
      </c>
      <c r="E9" s="147">
        <v>2631</v>
      </c>
      <c r="F9" s="147">
        <v>2560</v>
      </c>
      <c r="G9" s="147">
        <v>2473</v>
      </c>
      <c r="H9" s="146">
        <v>9254</v>
      </c>
      <c r="I9" s="147">
        <v>2597</v>
      </c>
      <c r="J9" s="147">
        <v>2414</v>
      </c>
      <c r="K9" s="147">
        <v>2284</v>
      </c>
      <c r="L9" s="147">
        <v>1959</v>
      </c>
      <c r="M9" s="146">
        <v>6965</v>
      </c>
      <c r="N9" s="147">
        <v>1734</v>
      </c>
      <c r="O9" s="147">
        <v>1745</v>
      </c>
      <c r="P9" s="147">
        <v>1768</v>
      </c>
      <c r="Q9" s="147">
        <v>1718</v>
      </c>
      <c r="R9" s="146">
        <v>5485</v>
      </c>
      <c r="S9" s="147">
        <v>1347</v>
      </c>
      <c r="T9" s="147">
        <v>1482</v>
      </c>
      <c r="U9" s="147">
        <v>1359</v>
      </c>
      <c r="V9" s="147">
        <v>1297</v>
      </c>
      <c r="W9" s="146">
        <v>4654</v>
      </c>
      <c r="X9" s="148">
        <v>1405</v>
      </c>
      <c r="Y9" s="149">
        <v>1151</v>
      </c>
      <c r="Z9" s="149">
        <v>1079</v>
      </c>
      <c r="AA9" s="147">
        <v>1019</v>
      </c>
    </row>
    <row r="10" spans="1:27" s="74" customFormat="1" ht="19.350000000000001" customHeight="1" x14ac:dyDescent="0.3">
      <c r="A10" s="12" t="s">
        <v>49</v>
      </c>
      <c r="B10" s="147">
        <v>719</v>
      </c>
      <c r="C10" s="146">
        <v>3068</v>
      </c>
      <c r="D10" s="147">
        <v>736</v>
      </c>
      <c r="E10" s="147">
        <v>785</v>
      </c>
      <c r="F10" s="147">
        <v>714</v>
      </c>
      <c r="G10" s="147">
        <v>833</v>
      </c>
      <c r="H10" s="146">
        <v>5079</v>
      </c>
      <c r="I10" s="147">
        <v>1010</v>
      </c>
      <c r="J10" s="147">
        <v>1047</v>
      </c>
      <c r="K10" s="147">
        <v>1110</v>
      </c>
      <c r="L10" s="147">
        <v>1912</v>
      </c>
      <c r="M10" s="146">
        <v>7976</v>
      </c>
      <c r="N10" s="147">
        <v>1940</v>
      </c>
      <c r="O10" s="147">
        <v>1909</v>
      </c>
      <c r="P10" s="147">
        <v>2307</v>
      </c>
      <c r="Q10" s="147">
        <v>1820</v>
      </c>
      <c r="R10" s="146">
        <v>7485</v>
      </c>
      <c r="S10" s="147">
        <v>1841</v>
      </c>
      <c r="T10" s="147">
        <v>1873</v>
      </c>
      <c r="U10" s="147">
        <v>1884</v>
      </c>
      <c r="V10" s="147">
        <v>1887</v>
      </c>
      <c r="W10" s="146">
        <v>6455</v>
      </c>
      <c r="X10" s="148">
        <v>1864</v>
      </c>
      <c r="Y10" s="149">
        <v>1873</v>
      </c>
      <c r="Z10" s="149">
        <v>1415</v>
      </c>
      <c r="AA10" s="147">
        <v>1303</v>
      </c>
    </row>
    <row r="11" spans="1:27" s="74" customFormat="1" ht="19.350000000000001" customHeight="1" x14ac:dyDescent="0.3">
      <c r="A11" s="12" t="s">
        <v>21</v>
      </c>
      <c r="B11" s="147">
        <v>11696</v>
      </c>
      <c r="C11" s="146">
        <v>5326</v>
      </c>
      <c r="D11" s="147">
        <v>5326</v>
      </c>
      <c r="E11" s="150">
        <v>0</v>
      </c>
      <c r="F11" s="150">
        <v>0</v>
      </c>
      <c r="G11" s="150">
        <v>0</v>
      </c>
      <c r="H11" s="152">
        <v>0</v>
      </c>
      <c r="I11" s="150">
        <v>0</v>
      </c>
      <c r="J11" s="150">
        <v>0</v>
      </c>
      <c r="K11" s="150">
        <v>0</v>
      </c>
      <c r="L11" s="150">
        <v>0</v>
      </c>
      <c r="M11" s="146">
        <v>2444</v>
      </c>
      <c r="N11" s="147">
        <v>2444</v>
      </c>
      <c r="O11" s="150">
        <v>0</v>
      </c>
      <c r="P11" s="150">
        <v>0</v>
      </c>
      <c r="Q11" s="150">
        <v>0</v>
      </c>
      <c r="R11" s="192">
        <v>0</v>
      </c>
      <c r="S11" s="150">
        <v>0</v>
      </c>
      <c r="T11" s="150">
        <v>0</v>
      </c>
      <c r="U11" s="150">
        <v>0</v>
      </c>
      <c r="V11" s="150">
        <v>0</v>
      </c>
      <c r="W11" s="146">
        <v>865</v>
      </c>
      <c r="X11" s="148">
        <v>0</v>
      </c>
      <c r="Y11" s="149">
        <v>865</v>
      </c>
      <c r="Z11" s="149">
        <v>0</v>
      </c>
      <c r="AA11" s="150">
        <v>0</v>
      </c>
    </row>
    <row r="12" spans="1:27" s="74" customFormat="1" ht="19.5" customHeight="1" x14ac:dyDescent="0.3">
      <c r="A12" s="12" t="s">
        <v>22</v>
      </c>
      <c r="B12" s="150">
        <v>0</v>
      </c>
      <c r="C12" s="152">
        <v>0</v>
      </c>
      <c r="D12" s="150">
        <v>0</v>
      </c>
      <c r="E12" s="150">
        <v>0</v>
      </c>
      <c r="F12" s="150">
        <v>0</v>
      </c>
      <c r="G12" s="150">
        <v>0</v>
      </c>
      <c r="H12" s="152">
        <v>0</v>
      </c>
      <c r="I12" s="150">
        <v>0</v>
      </c>
      <c r="J12" s="150">
        <v>0</v>
      </c>
      <c r="K12" s="150">
        <v>0</v>
      </c>
      <c r="L12" s="150">
        <v>0</v>
      </c>
      <c r="M12" s="152">
        <v>0</v>
      </c>
      <c r="N12" s="150">
        <v>0</v>
      </c>
      <c r="O12" s="150">
        <v>0</v>
      </c>
      <c r="P12" s="150">
        <v>0</v>
      </c>
      <c r="Q12" s="150">
        <v>0</v>
      </c>
      <c r="R12" s="193">
        <v>-3130</v>
      </c>
      <c r="S12" s="150">
        <v>0</v>
      </c>
      <c r="T12" s="150">
        <v>0</v>
      </c>
      <c r="U12" s="147">
        <v>-3130</v>
      </c>
      <c r="V12" s="150">
        <v>0</v>
      </c>
      <c r="W12" s="152">
        <v>0</v>
      </c>
      <c r="X12" s="149">
        <v>0</v>
      </c>
      <c r="Y12" s="149">
        <v>0</v>
      </c>
      <c r="Z12" s="149">
        <v>0</v>
      </c>
      <c r="AA12" s="150">
        <v>0</v>
      </c>
    </row>
    <row r="13" spans="1:27" s="74" customFormat="1" ht="19.350000000000001" customHeight="1" x14ac:dyDescent="0.3">
      <c r="A13" s="195" t="s">
        <v>106</v>
      </c>
      <c r="B13" s="154">
        <v>55947</v>
      </c>
      <c r="C13" s="153">
        <v>244356</v>
      </c>
      <c r="D13" s="154">
        <v>44745</v>
      </c>
      <c r="E13" s="154">
        <v>57919</v>
      </c>
      <c r="F13" s="154">
        <v>66467</v>
      </c>
      <c r="G13" s="154">
        <v>75225</v>
      </c>
      <c r="H13" s="153">
        <v>230837</v>
      </c>
      <c r="I13" s="154">
        <v>65386</v>
      </c>
      <c r="J13" s="154">
        <v>68094</v>
      </c>
      <c r="K13" s="154">
        <v>45510</v>
      </c>
      <c r="L13" s="154">
        <v>51847</v>
      </c>
      <c r="M13" s="153">
        <v>214809</v>
      </c>
      <c r="N13" s="154">
        <v>49126</v>
      </c>
      <c r="O13" s="154">
        <v>53519</v>
      </c>
      <c r="P13" s="154">
        <v>58154</v>
      </c>
      <c r="Q13" s="154">
        <v>54010</v>
      </c>
      <c r="R13" s="153">
        <v>158019</v>
      </c>
      <c r="S13" s="154">
        <v>23755</v>
      </c>
      <c r="T13" s="154">
        <v>54354</v>
      </c>
      <c r="U13" s="154">
        <v>40924</v>
      </c>
      <c r="V13" s="155">
        <v>38986</v>
      </c>
      <c r="W13" s="153">
        <v>216439</v>
      </c>
      <c r="X13" s="156">
        <v>35018</v>
      </c>
      <c r="Y13" s="155">
        <v>56469</v>
      </c>
      <c r="Z13" s="155">
        <v>75374</v>
      </c>
      <c r="AA13" s="155">
        <v>49578</v>
      </c>
    </row>
    <row r="14" spans="1:27" s="74" customFormat="1" ht="16.350000000000001" customHeight="1" x14ac:dyDescent="0.3">
      <c r="A14" s="199"/>
      <c r="B14" s="139"/>
      <c r="C14" s="138"/>
      <c r="D14" s="139"/>
      <c r="E14" s="139"/>
      <c r="F14" s="139"/>
      <c r="G14" s="139"/>
      <c r="H14" s="138"/>
      <c r="I14" s="139"/>
      <c r="J14" s="139"/>
      <c r="K14" s="139"/>
      <c r="L14" s="139"/>
      <c r="M14" s="138"/>
      <c r="N14" s="139"/>
      <c r="O14" s="139"/>
      <c r="P14" s="139"/>
      <c r="Q14" s="139"/>
      <c r="R14" s="138"/>
      <c r="S14" s="139"/>
      <c r="T14" s="139"/>
      <c r="U14" s="139"/>
      <c r="V14" s="139"/>
      <c r="W14" s="138"/>
      <c r="X14" s="85"/>
      <c r="Z14" s="86"/>
      <c r="AA14" s="139"/>
    </row>
    <row r="15" spans="1:27" s="74" customFormat="1" ht="19.350000000000001" customHeight="1" x14ac:dyDescent="0.3">
      <c r="A15" s="195" t="s">
        <v>81</v>
      </c>
      <c r="B15" s="140"/>
      <c r="C15" s="138"/>
      <c r="D15" s="140"/>
      <c r="E15" s="140"/>
      <c r="F15" s="140"/>
      <c r="G15" s="140"/>
      <c r="H15" s="138"/>
      <c r="I15" s="140"/>
      <c r="J15" s="140"/>
      <c r="K15" s="140"/>
      <c r="L15" s="140"/>
      <c r="M15" s="138"/>
      <c r="N15" s="140"/>
      <c r="O15" s="140"/>
      <c r="P15" s="140"/>
      <c r="Q15" s="140"/>
      <c r="R15" s="138"/>
      <c r="S15" s="140"/>
      <c r="T15" s="140"/>
      <c r="U15" s="140"/>
      <c r="V15" s="140"/>
      <c r="W15" s="138"/>
      <c r="X15" s="63"/>
      <c r="Y15" s="5"/>
      <c r="Z15" s="86"/>
      <c r="AA15" s="140"/>
    </row>
    <row r="16" spans="1:27" s="74" customFormat="1" ht="19.350000000000001" customHeight="1" x14ac:dyDescent="0.3">
      <c r="A16" s="195" t="s">
        <v>93</v>
      </c>
      <c r="B16" s="143">
        <v>30106</v>
      </c>
      <c r="C16" s="142">
        <v>77490</v>
      </c>
      <c r="D16" s="143">
        <v>14305</v>
      </c>
      <c r="E16" s="143">
        <v>18118</v>
      </c>
      <c r="F16" s="143">
        <v>13100</v>
      </c>
      <c r="G16" s="143">
        <v>31967</v>
      </c>
      <c r="H16" s="142">
        <v>81296</v>
      </c>
      <c r="I16" s="143">
        <v>17415</v>
      </c>
      <c r="J16" s="143">
        <v>19708</v>
      </c>
      <c r="K16" s="143">
        <v>23885</v>
      </c>
      <c r="L16" s="143">
        <v>20288</v>
      </c>
      <c r="M16" s="142">
        <v>52693</v>
      </c>
      <c r="N16" s="143">
        <v>11047</v>
      </c>
      <c r="O16" s="143">
        <v>14653</v>
      </c>
      <c r="P16" s="143">
        <v>11870</v>
      </c>
      <c r="Q16" s="143">
        <v>15123</v>
      </c>
      <c r="R16" s="142">
        <v>64229</v>
      </c>
      <c r="S16" s="143">
        <v>5524</v>
      </c>
      <c r="T16" s="143">
        <v>16418</v>
      </c>
      <c r="U16" s="143">
        <v>15784</v>
      </c>
      <c r="V16" s="143">
        <v>26503</v>
      </c>
      <c r="W16" s="142">
        <v>24463</v>
      </c>
      <c r="X16" s="144">
        <v>6479</v>
      </c>
      <c r="Y16" s="145">
        <v>8521</v>
      </c>
      <c r="Z16" s="145">
        <v>-9451</v>
      </c>
      <c r="AA16" s="143">
        <v>18914</v>
      </c>
    </row>
    <row r="17" spans="1:27" s="74" customFormat="1" ht="19.350000000000001" customHeight="1" x14ac:dyDescent="0.3">
      <c r="A17" s="12" t="s">
        <v>105</v>
      </c>
      <c r="B17" s="147">
        <v>1713</v>
      </c>
      <c r="C17" s="146">
        <v>6604</v>
      </c>
      <c r="D17" s="147">
        <v>1704</v>
      </c>
      <c r="E17" s="147">
        <v>1644</v>
      </c>
      <c r="F17" s="147">
        <v>1627</v>
      </c>
      <c r="G17" s="147">
        <v>1629</v>
      </c>
      <c r="H17" s="146">
        <v>6030</v>
      </c>
      <c r="I17" s="147">
        <v>1680</v>
      </c>
      <c r="J17" s="147">
        <v>1548</v>
      </c>
      <c r="K17" s="147">
        <v>1490</v>
      </c>
      <c r="L17" s="147">
        <v>1312</v>
      </c>
      <c r="M17" s="146">
        <v>5289</v>
      </c>
      <c r="N17" s="147">
        <v>1206</v>
      </c>
      <c r="O17" s="147">
        <v>1280</v>
      </c>
      <c r="P17" s="147">
        <v>1388</v>
      </c>
      <c r="Q17" s="147">
        <v>1415</v>
      </c>
      <c r="R17" s="146">
        <v>4885</v>
      </c>
      <c r="S17" s="147">
        <v>1199</v>
      </c>
      <c r="T17" s="147">
        <v>1234</v>
      </c>
      <c r="U17" s="147">
        <v>1244</v>
      </c>
      <c r="V17" s="147">
        <v>1208</v>
      </c>
      <c r="W17" s="146">
        <v>5022</v>
      </c>
      <c r="X17" s="148">
        <v>1357</v>
      </c>
      <c r="Y17" s="149">
        <v>1165</v>
      </c>
      <c r="Z17" s="149">
        <v>1124</v>
      </c>
      <c r="AA17" s="147">
        <v>1376</v>
      </c>
    </row>
    <row r="18" spans="1:27" s="74" customFormat="1" ht="19.350000000000001" customHeight="1" x14ac:dyDescent="0.3">
      <c r="A18" s="12" t="s">
        <v>49</v>
      </c>
      <c r="B18" s="147">
        <v>229</v>
      </c>
      <c r="C18" s="146">
        <v>838</v>
      </c>
      <c r="D18" s="147">
        <v>229</v>
      </c>
      <c r="E18" s="147">
        <v>229</v>
      </c>
      <c r="F18" s="147">
        <v>267</v>
      </c>
      <c r="G18" s="147">
        <v>113</v>
      </c>
      <c r="H18" s="146">
        <v>783</v>
      </c>
      <c r="I18" s="147">
        <v>152</v>
      </c>
      <c r="J18" s="147">
        <v>224</v>
      </c>
      <c r="K18" s="147">
        <v>223</v>
      </c>
      <c r="L18" s="147">
        <v>184</v>
      </c>
      <c r="M18" s="146">
        <v>977</v>
      </c>
      <c r="N18" s="147">
        <v>242</v>
      </c>
      <c r="O18" s="147">
        <v>242</v>
      </c>
      <c r="P18" s="147">
        <v>245</v>
      </c>
      <c r="Q18" s="147">
        <v>248</v>
      </c>
      <c r="R18" s="146">
        <v>894</v>
      </c>
      <c r="S18" s="147">
        <v>247</v>
      </c>
      <c r="T18" s="147">
        <v>249</v>
      </c>
      <c r="U18" s="147">
        <v>224</v>
      </c>
      <c r="V18" s="147">
        <v>174</v>
      </c>
      <c r="W18" s="146">
        <v>800</v>
      </c>
      <c r="X18" s="148">
        <v>173</v>
      </c>
      <c r="Y18" s="149">
        <v>171</v>
      </c>
      <c r="Z18" s="149">
        <v>170</v>
      </c>
      <c r="AA18" s="147">
        <v>286</v>
      </c>
    </row>
    <row r="19" spans="1:27" s="74" customFormat="1" ht="19.350000000000001" customHeight="1" x14ac:dyDescent="0.3">
      <c r="A19" s="12" t="s">
        <v>21</v>
      </c>
      <c r="B19" s="147">
        <v>5475</v>
      </c>
      <c r="C19" s="146">
        <v>1785</v>
      </c>
      <c r="D19" s="147">
        <v>1785</v>
      </c>
      <c r="E19" s="150">
        <v>0</v>
      </c>
      <c r="F19" s="150">
        <v>0</v>
      </c>
      <c r="G19" s="150">
        <v>0</v>
      </c>
      <c r="H19" s="152">
        <v>0</v>
      </c>
      <c r="I19" s="150">
        <v>0</v>
      </c>
      <c r="J19" s="150">
        <v>0</v>
      </c>
      <c r="K19" s="150">
        <v>0</v>
      </c>
      <c r="L19" s="150">
        <v>0</v>
      </c>
      <c r="M19" s="146">
        <v>4614</v>
      </c>
      <c r="N19" s="147">
        <v>4614</v>
      </c>
      <c r="O19" s="150">
        <v>0</v>
      </c>
      <c r="P19" s="150">
        <v>0</v>
      </c>
      <c r="Q19" s="150">
        <v>0</v>
      </c>
      <c r="R19" s="151">
        <v>0</v>
      </c>
      <c r="S19" s="150">
        <v>0</v>
      </c>
      <c r="T19" s="150">
        <v>0</v>
      </c>
      <c r="U19" s="150">
        <v>0</v>
      </c>
      <c r="V19" s="150">
        <v>0</v>
      </c>
      <c r="W19" s="146">
        <v>3480</v>
      </c>
      <c r="X19" s="148">
        <v>0</v>
      </c>
      <c r="Y19" s="149">
        <v>3480</v>
      </c>
      <c r="Z19" s="149">
        <v>0</v>
      </c>
      <c r="AA19" s="150">
        <v>0</v>
      </c>
    </row>
    <row r="20" spans="1:27" s="74" customFormat="1" ht="19.350000000000001" customHeight="1" x14ac:dyDescent="0.3">
      <c r="A20" s="195" t="s">
        <v>106</v>
      </c>
      <c r="B20" s="155">
        <v>37523</v>
      </c>
      <c r="C20" s="153">
        <v>86717</v>
      </c>
      <c r="D20" s="155">
        <v>18023</v>
      </c>
      <c r="E20" s="155">
        <v>19991</v>
      </c>
      <c r="F20" s="155">
        <v>14994</v>
      </c>
      <c r="G20" s="155">
        <v>33709</v>
      </c>
      <c r="H20" s="153">
        <v>88109</v>
      </c>
      <c r="I20" s="155">
        <v>19247</v>
      </c>
      <c r="J20" s="155">
        <v>21480</v>
      </c>
      <c r="K20" s="155">
        <v>25598</v>
      </c>
      <c r="L20" s="155">
        <v>21784</v>
      </c>
      <c r="M20" s="153">
        <v>63573</v>
      </c>
      <c r="N20" s="155">
        <v>17109</v>
      </c>
      <c r="O20" s="155">
        <v>16175</v>
      </c>
      <c r="P20" s="155">
        <v>13503</v>
      </c>
      <c r="Q20" s="155">
        <v>16786</v>
      </c>
      <c r="R20" s="153">
        <v>70008</v>
      </c>
      <c r="S20" s="155">
        <v>6970</v>
      </c>
      <c r="T20" s="155">
        <v>17901</v>
      </c>
      <c r="U20" s="155">
        <v>17252</v>
      </c>
      <c r="V20" s="155">
        <v>27885</v>
      </c>
      <c r="W20" s="153">
        <v>33765</v>
      </c>
      <c r="X20" s="156">
        <v>8009</v>
      </c>
      <c r="Y20" s="155">
        <v>13337</v>
      </c>
      <c r="Z20" s="155">
        <v>-8157</v>
      </c>
      <c r="AA20" s="155">
        <v>20576</v>
      </c>
    </row>
    <row r="21" spans="1:27" s="74" customFormat="1" ht="16.350000000000001" customHeight="1" x14ac:dyDescent="0.3">
      <c r="A21" s="199"/>
      <c r="B21" s="157"/>
      <c r="C21" s="138"/>
      <c r="D21" s="157"/>
      <c r="E21" s="157"/>
      <c r="F21" s="157"/>
      <c r="G21" s="157"/>
      <c r="H21" s="138"/>
      <c r="I21" s="157"/>
      <c r="J21" s="157"/>
      <c r="K21" s="157"/>
      <c r="L21" s="157"/>
      <c r="M21" s="138"/>
      <c r="N21" s="157"/>
      <c r="O21" s="157"/>
      <c r="P21" s="157"/>
      <c r="Q21" s="157"/>
      <c r="R21" s="138"/>
      <c r="S21" s="157"/>
      <c r="T21" s="157"/>
      <c r="U21" s="157"/>
      <c r="V21" s="157"/>
      <c r="W21" s="138"/>
      <c r="X21" s="85"/>
      <c r="Z21" s="158"/>
      <c r="AA21" s="157"/>
    </row>
    <row r="22" spans="1:27" s="74" customFormat="1" ht="19.350000000000001" customHeight="1" x14ac:dyDescent="0.3">
      <c r="A22" s="195" t="s">
        <v>15</v>
      </c>
      <c r="B22" s="140"/>
      <c r="C22" s="138"/>
      <c r="D22" s="140"/>
      <c r="E22" s="140"/>
      <c r="F22" s="140"/>
      <c r="G22" s="140"/>
      <c r="H22" s="138"/>
      <c r="I22" s="140"/>
      <c r="J22" s="140"/>
      <c r="K22" s="140"/>
      <c r="L22" s="140"/>
      <c r="M22" s="138"/>
      <c r="N22" s="140"/>
      <c r="O22" s="140"/>
      <c r="P22" s="140"/>
      <c r="Q22" s="140"/>
      <c r="R22" s="138"/>
      <c r="S22" s="140"/>
      <c r="T22" s="140"/>
      <c r="U22" s="140"/>
      <c r="V22" s="140"/>
      <c r="W22" s="138"/>
      <c r="X22" s="63"/>
      <c r="Y22" s="5"/>
      <c r="Z22" s="86"/>
      <c r="AA22" s="140"/>
    </row>
    <row r="23" spans="1:27" s="74" customFormat="1" ht="19.350000000000001" customHeight="1" x14ac:dyDescent="0.3">
      <c r="A23" s="195" t="s">
        <v>93</v>
      </c>
      <c r="B23" s="143">
        <v>12089</v>
      </c>
      <c r="C23" s="142">
        <v>104090</v>
      </c>
      <c r="D23" s="143">
        <v>14393</v>
      </c>
      <c r="E23" s="143">
        <v>33880</v>
      </c>
      <c r="F23" s="143">
        <v>42952</v>
      </c>
      <c r="G23" s="143">
        <v>12865</v>
      </c>
      <c r="H23" s="142">
        <v>109818</v>
      </c>
      <c r="I23" s="143">
        <v>36801</v>
      </c>
      <c r="J23" s="143">
        <v>26293</v>
      </c>
      <c r="K23" s="143">
        <v>34024</v>
      </c>
      <c r="L23" s="143">
        <v>12700</v>
      </c>
      <c r="M23" s="142">
        <v>98178</v>
      </c>
      <c r="N23" s="143">
        <v>26122</v>
      </c>
      <c r="O23" s="143">
        <v>31674</v>
      </c>
      <c r="P23" s="143">
        <v>20439</v>
      </c>
      <c r="Q23" s="143">
        <v>19943</v>
      </c>
      <c r="R23" s="142">
        <v>111462</v>
      </c>
      <c r="S23" s="143">
        <v>28571</v>
      </c>
      <c r="T23" s="143">
        <v>28455</v>
      </c>
      <c r="U23" s="143">
        <v>29204</v>
      </c>
      <c r="V23" s="143">
        <v>25232</v>
      </c>
      <c r="W23" s="142">
        <v>85690</v>
      </c>
      <c r="X23" s="144">
        <v>29774</v>
      </c>
      <c r="Y23" s="145">
        <v>24304</v>
      </c>
      <c r="Z23" s="145">
        <v>20216</v>
      </c>
      <c r="AA23" s="143">
        <v>11396</v>
      </c>
    </row>
    <row r="24" spans="1:27" s="74" customFormat="1" ht="19.350000000000001" customHeight="1" x14ac:dyDescent="0.3">
      <c r="A24" s="12" t="s">
        <v>105</v>
      </c>
      <c r="B24" s="147">
        <v>1359</v>
      </c>
      <c r="C24" s="146">
        <v>5400</v>
      </c>
      <c r="D24" s="147">
        <v>1407</v>
      </c>
      <c r="E24" s="147">
        <v>1364</v>
      </c>
      <c r="F24" s="147">
        <v>1344</v>
      </c>
      <c r="G24" s="147">
        <v>1285</v>
      </c>
      <c r="H24" s="146">
        <v>5989</v>
      </c>
      <c r="I24" s="147">
        <v>1534</v>
      </c>
      <c r="J24" s="147">
        <v>1463</v>
      </c>
      <c r="K24" s="147">
        <v>1499</v>
      </c>
      <c r="L24" s="147">
        <v>1493</v>
      </c>
      <c r="M24" s="146">
        <v>4881</v>
      </c>
      <c r="N24" s="147">
        <v>1183</v>
      </c>
      <c r="O24" s="147">
        <v>1239</v>
      </c>
      <c r="P24" s="147">
        <v>1207</v>
      </c>
      <c r="Q24" s="147">
        <v>1252</v>
      </c>
      <c r="R24" s="146">
        <v>5724</v>
      </c>
      <c r="S24" s="147">
        <v>1420</v>
      </c>
      <c r="T24" s="147">
        <v>1462</v>
      </c>
      <c r="U24" s="147">
        <v>1495</v>
      </c>
      <c r="V24" s="147">
        <v>1347</v>
      </c>
      <c r="W24" s="146">
        <v>5382</v>
      </c>
      <c r="X24" s="148">
        <v>1342</v>
      </c>
      <c r="Y24" s="149">
        <v>1337</v>
      </c>
      <c r="Z24" s="149">
        <v>1433</v>
      </c>
      <c r="AA24" s="147">
        <v>1270</v>
      </c>
    </row>
    <row r="25" spans="1:27" s="74" customFormat="1" ht="19.350000000000001" customHeight="1" x14ac:dyDescent="0.3">
      <c r="A25" s="12" t="s">
        <v>49</v>
      </c>
      <c r="B25" s="150">
        <v>0</v>
      </c>
      <c r="C25" s="151">
        <v>0</v>
      </c>
      <c r="D25" s="150">
        <v>0</v>
      </c>
      <c r="E25" s="150">
        <v>0</v>
      </c>
      <c r="F25" s="150">
        <v>0</v>
      </c>
      <c r="G25" s="150">
        <v>0</v>
      </c>
      <c r="H25" s="151">
        <v>0</v>
      </c>
      <c r="I25" s="150">
        <v>0</v>
      </c>
      <c r="J25" s="150">
        <v>0</v>
      </c>
      <c r="K25" s="150">
        <v>0</v>
      </c>
      <c r="L25" s="150">
        <v>0</v>
      </c>
      <c r="M25" s="151">
        <v>0</v>
      </c>
      <c r="N25" s="150">
        <v>0</v>
      </c>
      <c r="O25" s="150">
        <v>0</v>
      </c>
      <c r="P25" s="150">
        <v>0</v>
      </c>
      <c r="Q25" s="150">
        <v>0</v>
      </c>
      <c r="R25" s="151">
        <v>0</v>
      </c>
      <c r="S25" s="150">
        <v>0</v>
      </c>
      <c r="T25" s="150">
        <v>0</v>
      </c>
      <c r="U25" s="150">
        <v>0</v>
      </c>
      <c r="V25" s="150">
        <v>0</v>
      </c>
      <c r="W25" s="146">
        <v>325</v>
      </c>
      <c r="X25" s="148">
        <v>192</v>
      </c>
      <c r="Y25" s="149">
        <v>44</v>
      </c>
      <c r="Z25" s="149">
        <v>45</v>
      </c>
      <c r="AA25" s="147">
        <v>44</v>
      </c>
    </row>
    <row r="26" spans="1:27" s="74" customFormat="1" ht="19.350000000000001" customHeight="1" x14ac:dyDescent="0.3">
      <c r="A26" s="12" t="s">
        <v>21</v>
      </c>
      <c r="B26" s="147">
        <v>983</v>
      </c>
      <c r="C26" s="146">
        <v>8</v>
      </c>
      <c r="D26" s="147">
        <v>8</v>
      </c>
      <c r="E26" s="150">
        <v>0</v>
      </c>
      <c r="F26" s="150">
        <v>0</v>
      </c>
      <c r="G26" s="150">
        <v>0</v>
      </c>
      <c r="H26" s="152">
        <v>0</v>
      </c>
      <c r="I26" s="150">
        <v>0</v>
      </c>
      <c r="J26" s="150">
        <v>0</v>
      </c>
      <c r="K26" s="150">
        <v>0</v>
      </c>
      <c r="L26" s="150">
        <v>0</v>
      </c>
      <c r="M26" s="146">
        <v>31</v>
      </c>
      <c r="N26" s="147">
        <v>31</v>
      </c>
      <c r="O26" s="150">
        <v>0</v>
      </c>
      <c r="P26" s="150">
        <v>0</v>
      </c>
      <c r="Q26" s="150">
        <v>0</v>
      </c>
      <c r="R26" s="152">
        <v>0</v>
      </c>
      <c r="S26" s="150">
        <v>0</v>
      </c>
      <c r="T26" s="150">
        <v>0</v>
      </c>
      <c r="U26" s="150">
        <v>0</v>
      </c>
      <c r="V26" s="150">
        <v>0</v>
      </c>
      <c r="W26" s="146">
        <v>35</v>
      </c>
      <c r="X26" s="148">
        <v>0</v>
      </c>
      <c r="Y26" s="149">
        <v>35</v>
      </c>
      <c r="Z26" s="149">
        <v>0</v>
      </c>
      <c r="AA26" s="150">
        <v>0</v>
      </c>
    </row>
    <row r="27" spans="1:27" s="74" customFormat="1" ht="16.350000000000001" hidden="1" customHeight="1" x14ac:dyDescent="0.3">
      <c r="A27" s="12" t="s">
        <v>22</v>
      </c>
      <c r="B27" s="191"/>
      <c r="C27" s="152"/>
      <c r="D27" s="191"/>
      <c r="E27" s="191"/>
      <c r="F27" s="191"/>
      <c r="G27" s="191"/>
      <c r="H27" s="152"/>
      <c r="I27" s="191"/>
      <c r="J27" s="191"/>
      <c r="K27" s="191"/>
      <c r="L27" s="191"/>
      <c r="M27" s="152"/>
      <c r="N27" s="191"/>
      <c r="O27" s="191"/>
      <c r="P27" s="191"/>
      <c r="Q27" s="191"/>
      <c r="R27" s="152"/>
      <c r="S27" s="191"/>
      <c r="T27" s="191"/>
      <c r="U27" s="191"/>
      <c r="V27" s="150"/>
      <c r="W27" s="152"/>
      <c r="X27" s="85"/>
      <c r="Y27" s="7"/>
      <c r="Z27" s="149">
        <v>0</v>
      </c>
      <c r="AA27" s="150">
        <v>0</v>
      </c>
    </row>
    <row r="28" spans="1:27" s="74" customFormat="1" ht="19.350000000000001" customHeight="1" x14ac:dyDescent="0.3">
      <c r="A28" s="195" t="s">
        <v>106</v>
      </c>
      <c r="B28" s="154">
        <v>14431</v>
      </c>
      <c r="C28" s="153">
        <v>109498</v>
      </c>
      <c r="D28" s="154">
        <v>15808</v>
      </c>
      <c r="E28" s="154">
        <v>35244</v>
      </c>
      <c r="F28" s="154">
        <v>44296</v>
      </c>
      <c r="G28" s="154">
        <v>14150</v>
      </c>
      <c r="H28" s="153">
        <v>115807</v>
      </c>
      <c r="I28" s="154">
        <v>38335</v>
      </c>
      <c r="J28" s="154">
        <v>27756</v>
      </c>
      <c r="K28" s="154">
        <v>35523</v>
      </c>
      <c r="L28" s="154">
        <v>14193</v>
      </c>
      <c r="M28" s="153">
        <v>103090</v>
      </c>
      <c r="N28" s="154">
        <v>27336</v>
      </c>
      <c r="O28" s="154">
        <v>32913</v>
      </c>
      <c r="P28" s="154">
        <v>21646</v>
      </c>
      <c r="Q28" s="154">
        <v>21195</v>
      </c>
      <c r="R28" s="153">
        <v>117186</v>
      </c>
      <c r="S28" s="154">
        <v>29991</v>
      </c>
      <c r="T28" s="154">
        <v>29917</v>
      </c>
      <c r="U28" s="154">
        <v>30699</v>
      </c>
      <c r="V28" s="155">
        <v>26579</v>
      </c>
      <c r="W28" s="153">
        <v>91432</v>
      </c>
      <c r="X28" s="156">
        <v>31308</v>
      </c>
      <c r="Y28" s="155">
        <v>25720</v>
      </c>
      <c r="Z28" s="155">
        <v>21694</v>
      </c>
      <c r="AA28" s="155">
        <v>12710</v>
      </c>
    </row>
    <row r="29" spans="1:27" s="74" customFormat="1" ht="16.350000000000001" customHeight="1" x14ac:dyDescent="0.3">
      <c r="A29" s="199"/>
      <c r="B29" s="157"/>
      <c r="C29" s="138"/>
      <c r="D29" s="157"/>
      <c r="E29" s="157"/>
      <c r="F29" s="157"/>
      <c r="G29" s="157"/>
      <c r="H29" s="138"/>
      <c r="I29" s="157"/>
      <c r="J29" s="157"/>
      <c r="K29" s="157"/>
      <c r="L29" s="157"/>
      <c r="M29" s="138"/>
      <c r="N29" s="157"/>
      <c r="O29" s="157"/>
      <c r="P29" s="157"/>
      <c r="Q29" s="157"/>
      <c r="R29" s="138"/>
      <c r="S29" s="157"/>
      <c r="T29" s="157"/>
      <c r="U29" s="157"/>
      <c r="V29" s="157"/>
      <c r="W29" s="138"/>
      <c r="X29" s="85"/>
      <c r="Z29" s="86"/>
      <c r="AA29" s="157"/>
    </row>
    <row r="30" spans="1:27" s="74" customFormat="1" ht="19.350000000000001" customHeight="1" x14ac:dyDescent="0.3">
      <c r="A30" s="195" t="s">
        <v>16</v>
      </c>
      <c r="B30" s="140"/>
      <c r="C30" s="138"/>
      <c r="D30" s="140"/>
      <c r="E30" s="140"/>
      <c r="F30" s="140"/>
      <c r="G30" s="140"/>
      <c r="H30" s="138"/>
      <c r="I30" s="140"/>
      <c r="J30" s="140"/>
      <c r="K30" s="140"/>
      <c r="L30" s="140"/>
      <c r="M30" s="138"/>
      <c r="N30" s="140"/>
      <c r="O30" s="140"/>
      <c r="P30" s="140"/>
      <c r="Q30" s="140"/>
      <c r="R30" s="138"/>
      <c r="S30" s="140"/>
      <c r="T30" s="140"/>
      <c r="U30" s="140"/>
      <c r="V30" s="140"/>
      <c r="W30" s="138"/>
      <c r="X30" s="63"/>
      <c r="Y30" s="5"/>
      <c r="Z30" s="86"/>
      <c r="AA30" s="140"/>
    </row>
    <row r="31" spans="1:27" s="74" customFormat="1" ht="19.350000000000001" customHeight="1" x14ac:dyDescent="0.3">
      <c r="A31" s="195" t="s">
        <v>93</v>
      </c>
      <c r="B31" s="143">
        <v>6594</v>
      </c>
      <c r="C31" s="142">
        <v>41875</v>
      </c>
      <c r="D31" s="143">
        <v>1275</v>
      </c>
      <c r="E31" s="143">
        <v>12524</v>
      </c>
      <c r="F31" s="143">
        <v>17137</v>
      </c>
      <c r="G31" s="143">
        <v>10939</v>
      </c>
      <c r="H31" s="142">
        <v>48196</v>
      </c>
      <c r="I31" s="143">
        <v>8393</v>
      </c>
      <c r="J31" s="143">
        <v>11481</v>
      </c>
      <c r="K31" s="143">
        <v>16432</v>
      </c>
      <c r="L31" s="143">
        <v>11890</v>
      </c>
      <c r="M31" s="142">
        <v>33431</v>
      </c>
      <c r="N31" s="143">
        <v>8425</v>
      </c>
      <c r="O31" s="143">
        <v>9833</v>
      </c>
      <c r="P31" s="143">
        <v>4930</v>
      </c>
      <c r="Q31" s="143">
        <v>10243</v>
      </c>
      <c r="R31" s="142">
        <v>42927</v>
      </c>
      <c r="S31" s="143">
        <v>4612</v>
      </c>
      <c r="T31" s="143">
        <v>4416</v>
      </c>
      <c r="U31" s="143">
        <v>15340</v>
      </c>
      <c r="V31" s="143">
        <v>18559</v>
      </c>
      <c r="W31" s="142">
        <v>30869</v>
      </c>
      <c r="X31" s="144">
        <v>7227</v>
      </c>
      <c r="Y31" s="145">
        <v>8621</v>
      </c>
      <c r="Z31" s="145">
        <v>3432</v>
      </c>
      <c r="AA31" s="143">
        <v>11589</v>
      </c>
    </row>
    <row r="32" spans="1:27" s="74" customFormat="1" ht="19.350000000000001" customHeight="1" x14ac:dyDescent="0.3">
      <c r="A32" s="12" t="s">
        <v>105</v>
      </c>
      <c r="B32" s="147">
        <v>3070</v>
      </c>
      <c r="C32" s="146">
        <v>15999</v>
      </c>
      <c r="D32" s="147">
        <v>4623</v>
      </c>
      <c r="E32" s="147">
        <v>3941</v>
      </c>
      <c r="F32" s="147">
        <v>3793</v>
      </c>
      <c r="G32" s="147">
        <v>3642</v>
      </c>
      <c r="H32" s="146">
        <v>14515</v>
      </c>
      <c r="I32" s="147">
        <v>3992</v>
      </c>
      <c r="J32" s="147">
        <v>3392</v>
      </c>
      <c r="K32" s="147">
        <v>3655</v>
      </c>
      <c r="L32" s="147">
        <v>3476</v>
      </c>
      <c r="M32" s="146">
        <v>13161</v>
      </c>
      <c r="N32" s="147">
        <v>3226</v>
      </c>
      <c r="O32" s="147">
        <v>3380</v>
      </c>
      <c r="P32" s="147">
        <v>3435</v>
      </c>
      <c r="Q32" s="147">
        <v>3120</v>
      </c>
      <c r="R32" s="146">
        <v>12812</v>
      </c>
      <c r="S32" s="147">
        <v>3176</v>
      </c>
      <c r="T32" s="147">
        <v>3419</v>
      </c>
      <c r="U32" s="147">
        <v>3178</v>
      </c>
      <c r="V32" s="147">
        <v>3039</v>
      </c>
      <c r="W32" s="146">
        <v>11867</v>
      </c>
      <c r="X32" s="148">
        <v>2928</v>
      </c>
      <c r="Y32" s="149">
        <v>3041</v>
      </c>
      <c r="Z32" s="149">
        <v>3003</v>
      </c>
      <c r="AA32" s="147">
        <v>2895</v>
      </c>
    </row>
    <row r="33" spans="1:27" s="74" customFormat="1" ht="19.350000000000001" customHeight="1" x14ac:dyDescent="0.3">
      <c r="A33" s="12" t="s">
        <v>49</v>
      </c>
      <c r="B33" s="150">
        <v>0</v>
      </c>
      <c r="C33" s="151">
        <v>0</v>
      </c>
      <c r="D33" s="150">
        <v>0</v>
      </c>
      <c r="E33" s="150">
        <v>0</v>
      </c>
      <c r="F33" s="150">
        <v>0</v>
      </c>
      <c r="G33" s="150">
        <v>0</v>
      </c>
      <c r="H33" s="151">
        <v>0</v>
      </c>
      <c r="I33" s="150">
        <v>0</v>
      </c>
      <c r="J33" s="150">
        <v>0</v>
      </c>
      <c r="K33" s="150">
        <v>0</v>
      </c>
      <c r="L33" s="150">
        <v>0</v>
      </c>
      <c r="M33" s="151">
        <v>0</v>
      </c>
      <c r="N33" s="150">
        <v>0</v>
      </c>
      <c r="O33" s="150">
        <v>0</v>
      </c>
      <c r="P33" s="150">
        <v>0</v>
      </c>
      <c r="Q33" s="150">
        <v>0</v>
      </c>
      <c r="R33" s="151">
        <v>0</v>
      </c>
      <c r="S33" s="150">
        <v>0</v>
      </c>
      <c r="T33" s="150">
        <v>0</v>
      </c>
      <c r="U33" s="150">
        <v>0</v>
      </c>
      <c r="V33" s="150">
        <v>0</v>
      </c>
      <c r="W33" s="146">
        <v>1</v>
      </c>
      <c r="X33" s="148">
        <v>0</v>
      </c>
      <c r="Y33" s="149">
        <v>1</v>
      </c>
      <c r="Z33" s="149">
        <v>0</v>
      </c>
      <c r="AA33" s="150">
        <v>0</v>
      </c>
    </row>
    <row r="34" spans="1:27" s="74" customFormat="1" ht="19.350000000000001" customHeight="1" x14ac:dyDescent="0.3">
      <c r="A34" s="12" t="s">
        <v>21</v>
      </c>
      <c r="B34" s="147">
        <v>1928</v>
      </c>
      <c r="C34" s="146">
        <v>667</v>
      </c>
      <c r="D34" s="147">
        <v>667</v>
      </c>
      <c r="E34" s="150">
        <v>0</v>
      </c>
      <c r="F34" s="150">
        <v>0</v>
      </c>
      <c r="G34" s="150">
        <v>0</v>
      </c>
      <c r="H34" s="152">
        <v>0</v>
      </c>
      <c r="I34" s="150">
        <v>0</v>
      </c>
      <c r="J34" s="150">
        <v>0</v>
      </c>
      <c r="K34" s="150">
        <v>0</v>
      </c>
      <c r="L34" s="150">
        <v>0</v>
      </c>
      <c r="M34" s="146">
        <v>106</v>
      </c>
      <c r="N34" s="147">
        <v>106</v>
      </c>
      <c r="O34" s="150">
        <v>0</v>
      </c>
      <c r="P34" s="150">
        <v>0</v>
      </c>
      <c r="Q34" s="150">
        <v>0</v>
      </c>
      <c r="R34" s="152">
        <v>0</v>
      </c>
      <c r="S34" s="150">
        <v>0</v>
      </c>
      <c r="T34" s="150">
        <v>0</v>
      </c>
      <c r="U34" s="150">
        <v>0</v>
      </c>
      <c r="V34" s="150">
        <v>0</v>
      </c>
      <c r="W34" s="146">
        <v>276</v>
      </c>
      <c r="X34" s="148">
        <v>0</v>
      </c>
      <c r="Y34" s="149">
        <v>276</v>
      </c>
      <c r="Z34" s="149">
        <v>0</v>
      </c>
      <c r="AA34" s="150">
        <v>0</v>
      </c>
    </row>
    <row r="35" spans="1:27" s="74" customFormat="1" ht="19.350000000000001" customHeight="1" x14ac:dyDescent="0.3">
      <c r="A35" s="195" t="s">
        <v>106</v>
      </c>
      <c r="B35" s="154">
        <v>11592</v>
      </c>
      <c r="C35" s="153">
        <v>58541</v>
      </c>
      <c r="D35" s="154">
        <v>6565</v>
      </c>
      <c r="E35" s="154">
        <v>16465</v>
      </c>
      <c r="F35" s="154">
        <v>20930</v>
      </c>
      <c r="G35" s="154">
        <v>14581</v>
      </c>
      <c r="H35" s="153">
        <v>62711</v>
      </c>
      <c r="I35" s="154">
        <v>12385</v>
      </c>
      <c r="J35" s="154">
        <v>14873</v>
      </c>
      <c r="K35" s="154">
        <v>20087</v>
      </c>
      <c r="L35" s="154">
        <v>15366</v>
      </c>
      <c r="M35" s="153">
        <v>46698</v>
      </c>
      <c r="N35" s="154">
        <v>11757</v>
      </c>
      <c r="O35" s="154">
        <v>13213</v>
      </c>
      <c r="P35" s="154">
        <v>8365</v>
      </c>
      <c r="Q35" s="154">
        <v>13363</v>
      </c>
      <c r="R35" s="153">
        <v>55739</v>
      </c>
      <c r="S35" s="154">
        <v>7788</v>
      </c>
      <c r="T35" s="154">
        <v>7835</v>
      </c>
      <c r="U35" s="154">
        <v>18518</v>
      </c>
      <c r="V35" s="155">
        <v>21598</v>
      </c>
      <c r="W35" s="153">
        <v>43013</v>
      </c>
      <c r="X35" s="156">
        <v>10155</v>
      </c>
      <c r="Y35" s="155">
        <v>11939</v>
      </c>
      <c r="Z35" s="155">
        <v>6435</v>
      </c>
      <c r="AA35" s="155">
        <v>14484</v>
      </c>
    </row>
    <row r="36" spans="1:27" s="74" customFormat="1" ht="16.350000000000001" customHeight="1" x14ac:dyDescent="0.3">
      <c r="A36" s="199"/>
      <c r="B36" s="157"/>
      <c r="C36" s="138"/>
      <c r="D36" s="157"/>
      <c r="E36" s="157"/>
      <c r="F36" s="157"/>
      <c r="G36" s="157"/>
      <c r="H36" s="138"/>
      <c r="I36" s="157"/>
      <c r="J36" s="157"/>
      <c r="K36" s="157"/>
      <c r="L36" s="157"/>
      <c r="M36" s="138"/>
      <c r="N36" s="157"/>
      <c r="O36" s="157"/>
      <c r="P36" s="157"/>
      <c r="Q36" s="157"/>
      <c r="R36" s="138"/>
      <c r="S36" s="157"/>
      <c r="T36" s="157"/>
      <c r="U36" s="157"/>
      <c r="V36" s="157"/>
      <c r="W36" s="138"/>
      <c r="X36" s="85"/>
      <c r="Z36" s="86"/>
      <c r="AA36" s="157"/>
    </row>
    <row r="37" spans="1:27" s="74" customFormat="1" ht="19.350000000000001" customHeight="1" x14ac:dyDescent="0.3">
      <c r="A37" s="195" t="s">
        <v>17</v>
      </c>
      <c r="B37" s="140"/>
      <c r="C37" s="138"/>
      <c r="D37" s="140"/>
      <c r="E37" s="140"/>
      <c r="F37" s="140"/>
      <c r="G37" s="140"/>
      <c r="H37" s="138"/>
      <c r="I37" s="140"/>
      <c r="J37" s="140"/>
      <c r="K37" s="140"/>
      <c r="L37" s="140"/>
      <c r="M37" s="138"/>
      <c r="N37" s="140"/>
      <c r="O37" s="140"/>
      <c r="P37" s="140"/>
      <c r="Q37" s="140"/>
      <c r="R37" s="138"/>
      <c r="S37" s="140"/>
      <c r="T37" s="140"/>
      <c r="U37" s="140"/>
      <c r="V37" s="140"/>
      <c r="W37" s="138"/>
      <c r="X37" s="63"/>
      <c r="Y37" s="5"/>
      <c r="Z37" s="86"/>
      <c r="AA37" s="140"/>
    </row>
    <row r="38" spans="1:27" s="74" customFormat="1" ht="19.350000000000001" customHeight="1" x14ac:dyDescent="0.3">
      <c r="A38" s="195" t="s">
        <v>93</v>
      </c>
      <c r="B38" s="143">
        <v>8725</v>
      </c>
      <c r="C38" s="142">
        <v>45790</v>
      </c>
      <c r="D38" s="143">
        <v>12534</v>
      </c>
      <c r="E38" s="143">
        <v>11188</v>
      </c>
      <c r="F38" s="143">
        <v>10594</v>
      </c>
      <c r="G38" s="143">
        <v>11474</v>
      </c>
      <c r="H38" s="142">
        <v>47167</v>
      </c>
      <c r="I38" s="143">
        <v>14703</v>
      </c>
      <c r="J38" s="143">
        <v>12503</v>
      </c>
      <c r="K38" s="143">
        <v>11278</v>
      </c>
      <c r="L38" s="143">
        <v>8683</v>
      </c>
      <c r="M38" s="142">
        <v>46982</v>
      </c>
      <c r="N38" s="143">
        <v>9360</v>
      </c>
      <c r="O38" s="143">
        <v>12155</v>
      </c>
      <c r="P38" s="143">
        <v>10633</v>
      </c>
      <c r="Q38" s="143">
        <v>14834</v>
      </c>
      <c r="R38" s="142">
        <v>49708</v>
      </c>
      <c r="S38" s="143">
        <v>14171</v>
      </c>
      <c r="T38" s="143">
        <v>14219</v>
      </c>
      <c r="U38" s="143">
        <v>12198</v>
      </c>
      <c r="V38" s="143">
        <v>9120</v>
      </c>
      <c r="W38" s="142">
        <v>31639</v>
      </c>
      <c r="X38" s="144">
        <v>10244</v>
      </c>
      <c r="Y38" s="145">
        <v>5105</v>
      </c>
      <c r="Z38" s="145">
        <v>8798</v>
      </c>
      <c r="AA38" s="143">
        <v>7492</v>
      </c>
    </row>
    <row r="39" spans="1:27" s="74" customFormat="1" ht="19.350000000000001" customHeight="1" x14ac:dyDescent="0.3">
      <c r="A39" s="12" t="s">
        <v>105</v>
      </c>
      <c r="B39" s="147">
        <v>841</v>
      </c>
      <c r="C39" s="146">
        <v>3607</v>
      </c>
      <c r="D39" s="147">
        <v>910</v>
      </c>
      <c r="E39" s="147">
        <v>897</v>
      </c>
      <c r="F39" s="147">
        <v>918</v>
      </c>
      <c r="G39" s="147">
        <v>882</v>
      </c>
      <c r="H39" s="146">
        <v>3445</v>
      </c>
      <c r="I39" s="147">
        <v>875</v>
      </c>
      <c r="J39" s="147">
        <v>882</v>
      </c>
      <c r="K39" s="147">
        <v>901</v>
      </c>
      <c r="L39" s="147">
        <v>787</v>
      </c>
      <c r="M39" s="146">
        <v>2580</v>
      </c>
      <c r="N39" s="147">
        <v>618</v>
      </c>
      <c r="O39" s="147">
        <v>629</v>
      </c>
      <c r="P39" s="147">
        <v>654</v>
      </c>
      <c r="Q39" s="147">
        <v>679</v>
      </c>
      <c r="R39" s="146">
        <v>2166</v>
      </c>
      <c r="S39" s="147">
        <v>536</v>
      </c>
      <c r="T39" s="147">
        <v>533</v>
      </c>
      <c r="U39" s="147">
        <v>558</v>
      </c>
      <c r="V39" s="147">
        <v>539</v>
      </c>
      <c r="W39" s="146">
        <v>2456</v>
      </c>
      <c r="X39" s="148">
        <v>776</v>
      </c>
      <c r="Y39" s="149">
        <v>542</v>
      </c>
      <c r="Z39" s="149">
        <v>552</v>
      </c>
      <c r="AA39" s="147">
        <v>586</v>
      </c>
    </row>
    <row r="40" spans="1:27" s="74" customFormat="1" ht="19.350000000000001" customHeight="1" x14ac:dyDescent="0.3">
      <c r="A40" s="12" t="s">
        <v>49</v>
      </c>
      <c r="B40" s="147">
        <v>69</v>
      </c>
      <c r="C40" s="146">
        <v>277</v>
      </c>
      <c r="D40" s="147">
        <v>69</v>
      </c>
      <c r="E40" s="147">
        <v>39</v>
      </c>
      <c r="F40" s="147">
        <v>99</v>
      </c>
      <c r="G40" s="147">
        <v>70</v>
      </c>
      <c r="H40" s="146">
        <v>297</v>
      </c>
      <c r="I40" s="147">
        <v>58</v>
      </c>
      <c r="J40" s="147">
        <v>69</v>
      </c>
      <c r="K40" s="147">
        <v>84</v>
      </c>
      <c r="L40" s="147">
        <v>86</v>
      </c>
      <c r="M40" s="146">
        <v>689</v>
      </c>
      <c r="N40" s="147">
        <v>141</v>
      </c>
      <c r="O40" s="147">
        <v>163</v>
      </c>
      <c r="P40" s="147">
        <v>185</v>
      </c>
      <c r="Q40" s="147">
        <v>200</v>
      </c>
      <c r="R40" s="146">
        <v>2439</v>
      </c>
      <c r="S40" s="147">
        <v>218</v>
      </c>
      <c r="T40" s="147">
        <v>737</v>
      </c>
      <c r="U40" s="147">
        <v>745</v>
      </c>
      <c r="V40" s="147">
        <v>739</v>
      </c>
      <c r="W40" s="146">
        <v>2806</v>
      </c>
      <c r="X40" s="148">
        <v>718</v>
      </c>
      <c r="Y40" s="149">
        <v>706</v>
      </c>
      <c r="Z40" s="149">
        <v>684</v>
      </c>
      <c r="AA40" s="147">
        <v>698</v>
      </c>
    </row>
    <row r="41" spans="1:27" s="74" customFormat="1" ht="19.350000000000001" customHeight="1" x14ac:dyDescent="0.3">
      <c r="A41" s="12" t="s">
        <v>21</v>
      </c>
      <c r="B41" s="147">
        <v>3268</v>
      </c>
      <c r="C41" s="146">
        <v>295</v>
      </c>
      <c r="D41" s="147">
        <v>295</v>
      </c>
      <c r="E41" s="150">
        <v>0</v>
      </c>
      <c r="F41" s="150">
        <v>0</v>
      </c>
      <c r="G41" s="150">
        <v>0</v>
      </c>
      <c r="H41" s="152">
        <v>0</v>
      </c>
      <c r="I41" s="150">
        <v>0</v>
      </c>
      <c r="J41" s="150">
        <v>0</v>
      </c>
      <c r="K41" s="150">
        <v>0</v>
      </c>
      <c r="L41" s="150">
        <v>0</v>
      </c>
      <c r="M41" s="146">
        <v>369</v>
      </c>
      <c r="N41" s="147">
        <v>369</v>
      </c>
      <c r="O41" s="150">
        <v>0</v>
      </c>
      <c r="P41" s="150">
        <v>0</v>
      </c>
      <c r="Q41" s="150">
        <v>0</v>
      </c>
      <c r="R41" s="152">
        <v>0</v>
      </c>
      <c r="S41" s="150">
        <v>0</v>
      </c>
      <c r="T41" s="150">
        <v>0</v>
      </c>
      <c r="U41" s="150">
        <v>0</v>
      </c>
      <c r="V41" s="150">
        <v>0</v>
      </c>
      <c r="W41" s="146">
        <v>2074</v>
      </c>
      <c r="X41" s="148">
        <v>0</v>
      </c>
      <c r="Y41" s="149">
        <v>2074</v>
      </c>
      <c r="Z41" s="149">
        <v>0</v>
      </c>
      <c r="AA41" s="150">
        <v>0</v>
      </c>
    </row>
    <row r="42" spans="1:27" s="74" customFormat="1" ht="16.350000000000001" hidden="1" customHeight="1" x14ac:dyDescent="0.3">
      <c r="A42" s="12" t="s">
        <v>22</v>
      </c>
      <c r="B42" s="191"/>
      <c r="C42" s="152"/>
      <c r="D42" s="191"/>
      <c r="E42" s="191"/>
      <c r="F42" s="191"/>
      <c r="G42" s="191"/>
      <c r="H42" s="152"/>
      <c r="I42" s="191"/>
      <c r="J42" s="191"/>
      <c r="K42" s="191"/>
      <c r="L42" s="191"/>
      <c r="M42" s="152"/>
      <c r="N42" s="191"/>
      <c r="O42" s="191"/>
      <c r="P42" s="191"/>
      <c r="Q42" s="191"/>
      <c r="R42" s="152"/>
      <c r="S42" s="191"/>
      <c r="T42" s="191"/>
      <c r="U42" s="191"/>
      <c r="V42" s="150">
        <v>0</v>
      </c>
      <c r="W42" s="152">
        <v>0</v>
      </c>
      <c r="X42" s="148">
        <v>0</v>
      </c>
      <c r="Y42" s="149">
        <v>0</v>
      </c>
      <c r="Z42" s="149">
        <v>0</v>
      </c>
      <c r="AA42" s="150">
        <v>0</v>
      </c>
    </row>
    <row r="43" spans="1:27" s="74" customFormat="1" ht="19.350000000000001" customHeight="1" x14ac:dyDescent="0.3">
      <c r="A43" s="195" t="s">
        <v>106</v>
      </c>
      <c r="B43" s="154">
        <v>12903</v>
      </c>
      <c r="C43" s="153">
        <v>49969</v>
      </c>
      <c r="D43" s="154">
        <v>13808</v>
      </c>
      <c r="E43" s="154">
        <v>12124</v>
      </c>
      <c r="F43" s="154">
        <v>11611</v>
      </c>
      <c r="G43" s="154">
        <v>12426</v>
      </c>
      <c r="H43" s="153">
        <v>50909</v>
      </c>
      <c r="I43" s="154">
        <v>15636</v>
      </c>
      <c r="J43" s="154">
        <v>13454</v>
      </c>
      <c r="K43" s="154">
        <v>12263</v>
      </c>
      <c r="L43" s="154">
        <v>9556</v>
      </c>
      <c r="M43" s="153">
        <v>50620</v>
      </c>
      <c r="N43" s="154">
        <v>10488</v>
      </c>
      <c r="O43" s="154">
        <v>12947</v>
      </c>
      <c r="P43" s="154">
        <v>11472</v>
      </c>
      <c r="Q43" s="154">
        <v>15713</v>
      </c>
      <c r="R43" s="153">
        <v>54313</v>
      </c>
      <c r="S43" s="154">
        <v>14925</v>
      </c>
      <c r="T43" s="154">
        <v>15489</v>
      </c>
      <c r="U43" s="154">
        <v>13501</v>
      </c>
      <c r="V43" s="155">
        <v>10398</v>
      </c>
      <c r="W43" s="153">
        <v>38975</v>
      </c>
      <c r="X43" s="156">
        <v>11738</v>
      </c>
      <c r="Y43" s="155">
        <v>8427</v>
      </c>
      <c r="Z43" s="155">
        <v>10034</v>
      </c>
      <c r="AA43" s="155">
        <v>8776</v>
      </c>
    </row>
    <row r="44" spans="1:27" s="74" customFormat="1" ht="16.350000000000001" customHeight="1" x14ac:dyDescent="0.3">
      <c r="A44" s="195"/>
      <c r="B44" s="143"/>
      <c r="C44" s="142"/>
      <c r="D44" s="143"/>
      <c r="E44" s="143"/>
      <c r="F44" s="143"/>
      <c r="G44" s="143"/>
      <c r="H44" s="142"/>
      <c r="I44" s="143"/>
      <c r="J44" s="143"/>
      <c r="K44" s="143"/>
      <c r="L44" s="143"/>
      <c r="M44" s="142"/>
      <c r="N44" s="143"/>
      <c r="O44" s="143"/>
      <c r="P44" s="143"/>
      <c r="Q44" s="143"/>
      <c r="R44" s="142"/>
      <c r="S44" s="143"/>
      <c r="T44" s="143"/>
      <c r="U44" s="143"/>
      <c r="V44" s="143"/>
      <c r="W44" s="142"/>
      <c r="X44" s="63"/>
      <c r="Y44" s="5"/>
      <c r="Z44" s="86"/>
      <c r="AA44" s="143"/>
    </row>
    <row r="45" spans="1:27" s="74" customFormat="1" ht="19.350000000000001" customHeight="1" x14ac:dyDescent="0.3">
      <c r="A45" s="200" t="s">
        <v>26</v>
      </c>
      <c r="B45" s="160"/>
      <c r="C45" s="159"/>
      <c r="D45" s="160"/>
      <c r="E45" s="160"/>
      <c r="F45" s="160"/>
      <c r="G45" s="160"/>
      <c r="H45" s="159"/>
      <c r="I45" s="160"/>
      <c r="J45" s="160"/>
      <c r="K45" s="160"/>
      <c r="L45" s="160"/>
      <c r="M45" s="159"/>
      <c r="N45" s="160"/>
      <c r="O45" s="160"/>
      <c r="P45" s="160"/>
      <c r="Q45" s="160"/>
      <c r="R45" s="159"/>
      <c r="S45" s="160"/>
      <c r="T45" s="160"/>
      <c r="U45" s="160"/>
      <c r="V45" s="160"/>
      <c r="W45" s="159"/>
      <c r="X45" s="161"/>
      <c r="Y45" s="141"/>
      <c r="Z45" s="25"/>
      <c r="AA45" s="160"/>
    </row>
    <row r="46" spans="1:27" s="74" customFormat="1" ht="19.350000000000001" customHeight="1" x14ac:dyDescent="0.3">
      <c r="A46" s="195" t="s">
        <v>94</v>
      </c>
      <c r="B46" s="143">
        <v>-19757</v>
      </c>
      <c r="C46" s="142">
        <v>-147594</v>
      </c>
      <c r="D46" s="143">
        <v>-25858</v>
      </c>
      <c r="E46" s="143">
        <v>-39321</v>
      </c>
      <c r="F46" s="143">
        <v>-42884</v>
      </c>
      <c r="G46" s="143">
        <v>-39531</v>
      </c>
      <c r="H46" s="142">
        <v>-125420</v>
      </c>
      <c r="I46" s="143">
        <v>-24070</v>
      </c>
      <c r="J46" s="143">
        <v>-27589</v>
      </c>
      <c r="K46" s="143">
        <v>-39026</v>
      </c>
      <c r="L46" s="143">
        <v>-34735</v>
      </c>
      <c r="M46" s="142">
        <v>-124830</v>
      </c>
      <c r="N46" s="143">
        <v>-25306</v>
      </c>
      <c r="O46" s="143">
        <v>-30470</v>
      </c>
      <c r="P46" s="143">
        <v>-37716</v>
      </c>
      <c r="Q46" s="143">
        <v>-31338</v>
      </c>
      <c r="R46" s="142">
        <v>-104457</v>
      </c>
      <c r="S46" s="143">
        <v>-22416</v>
      </c>
      <c r="T46" s="143">
        <v>-25974</v>
      </c>
      <c r="U46" s="143">
        <v>-29357</v>
      </c>
      <c r="V46" s="143">
        <v>-26710</v>
      </c>
      <c r="W46" s="142">
        <v>-94463</v>
      </c>
      <c r="X46" s="144">
        <v>-14535</v>
      </c>
      <c r="Y46" s="145">
        <v>-26061</v>
      </c>
      <c r="Z46" s="145">
        <v>-30276</v>
      </c>
      <c r="AA46" s="143">
        <v>-23591</v>
      </c>
    </row>
    <row r="47" spans="1:27" s="74" customFormat="1" ht="19.350000000000001" customHeight="1" x14ac:dyDescent="0.3">
      <c r="A47" s="12" t="s">
        <v>105</v>
      </c>
      <c r="B47" s="147">
        <v>580</v>
      </c>
      <c r="C47" s="146">
        <v>2049</v>
      </c>
      <c r="D47" s="147">
        <v>503</v>
      </c>
      <c r="E47" s="147">
        <v>526</v>
      </c>
      <c r="F47" s="147">
        <v>507</v>
      </c>
      <c r="G47" s="147">
        <v>513</v>
      </c>
      <c r="H47" s="146">
        <v>1846</v>
      </c>
      <c r="I47" s="147">
        <v>475</v>
      </c>
      <c r="J47" s="147">
        <v>680</v>
      </c>
      <c r="K47" s="147">
        <v>275</v>
      </c>
      <c r="L47" s="147">
        <v>416</v>
      </c>
      <c r="M47" s="146">
        <v>2821</v>
      </c>
      <c r="N47" s="147">
        <v>688</v>
      </c>
      <c r="O47" s="147">
        <v>676</v>
      </c>
      <c r="P47" s="147">
        <v>736</v>
      </c>
      <c r="Q47" s="147">
        <v>723</v>
      </c>
      <c r="R47" s="146">
        <v>3197</v>
      </c>
      <c r="S47" s="147">
        <v>960</v>
      </c>
      <c r="T47" s="147">
        <v>737</v>
      </c>
      <c r="U47" s="147">
        <v>770</v>
      </c>
      <c r="V47" s="147">
        <v>731</v>
      </c>
      <c r="W47" s="146">
        <v>2737</v>
      </c>
      <c r="X47" s="148">
        <v>654</v>
      </c>
      <c r="Y47" s="149">
        <v>713</v>
      </c>
      <c r="Z47" s="149">
        <v>693</v>
      </c>
      <c r="AA47" s="147">
        <v>677</v>
      </c>
    </row>
    <row r="48" spans="1:27" s="74" customFormat="1" ht="19.350000000000001" customHeight="1" x14ac:dyDescent="0.3">
      <c r="A48" s="12" t="s">
        <v>49</v>
      </c>
      <c r="B48" s="150">
        <v>0</v>
      </c>
      <c r="C48" s="152">
        <v>0</v>
      </c>
      <c r="D48" s="150">
        <v>0</v>
      </c>
      <c r="E48" s="150">
        <v>0</v>
      </c>
      <c r="F48" s="150">
        <v>0</v>
      </c>
      <c r="G48" s="150">
        <v>0</v>
      </c>
      <c r="H48" s="152">
        <v>0</v>
      </c>
      <c r="I48" s="150">
        <v>0</v>
      </c>
      <c r="J48" s="150">
        <v>0</v>
      </c>
      <c r="K48" s="150">
        <v>0</v>
      </c>
      <c r="L48" s="150">
        <v>0</v>
      </c>
      <c r="M48" s="146">
        <v>1</v>
      </c>
      <c r="N48" s="150">
        <v>0</v>
      </c>
      <c r="O48" s="150">
        <v>1</v>
      </c>
      <c r="P48" s="150">
        <v>0</v>
      </c>
      <c r="Q48" s="150">
        <v>0</v>
      </c>
      <c r="R48" s="176">
        <v>5</v>
      </c>
      <c r="S48" s="147">
        <v>2</v>
      </c>
      <c r="T48" s="147">
        <v>1</v>
      </c>
      <c r="U48" s="147">
        <v>1</v>
      </c>
      <c r="V48" s="147">
        <v>1</v>
      </c>
      <c r="W48" s="152">
        <v>0</v>
      </c>
      <c r="X48" s="148">
        <v>0</v>
      </c>
      <c r="Y48" s="148">
        <v>0</v>
      </c>
      <c r="Z48" s="148">
        <v>0</v>
      </c>
      <c r="AA48" s="148">
        <v>0</v>
      </c>
    </row>
    <row r="49" spans="1:27" s="74" customFormat="1" ht="19.350000000000001" customHeight="1" x14ac:dyDescent="0.3">
      <c r="A49" s="12" t="s">
        <v>21</v>
      </c>
      <c r="B49" s="147">
        <v>1945</v>
      </c>
      <c r="C49" s="146">
        <v>149</v>
      </c>
      <c r="D49" s="147">
        <v>149</v>
      </c>
      <c r="E49" s="150">
        <v>0</v>
      </c>
      <c r="F49" s="150">
        <v>0</v>
      </c>
      <c r="G49" s="150">
        <v>0</v>
      </c>
      <c r="H49" s="152">
        <v>0</v>
      </c>
      <c r="I49" s="150">
        <v>0</v>
      </c>
      <c r="J49" s="150">
        <v>0</v>
      </c>
      <c r="K49" s="150">
        <v>0</v>
      </c>
      <c r="L49" s="150">
        <v>0</v>
      </c>
      <c r="M49" s="146">
        <v>776</v>
      </c>
      <c r="N49" s="147">
        <v>776</v>
      </c>
      <c r="O49" s="150">
        <v>0</v>
      </c>
      <c r="P49" s="150">
        <v>0</v>
      </c>
      <c r="Q49" s="150">
        <v>0</v>
      </c>
      <c r="R49" s="152">
        <v>0</v>
      </c>
      <c r="S49" s="150">
        <v>0</v>
      </c>
      <c r="T49" s="150">
        <v>0</v>
      </c>
      <c r="U49" s="150">
        <v>0</v>
      </c>
      <c r="V49" s="150">
        <v>0</v>
      </c>
      <c r="W49" s="146">
        <v>373</v>
      </c>
      <c r="X49" s="148">
        <v>0</v>
      </c>
      <c r="Y49" s="149">
        <v>373</v>
      </c>
      <c r="Z49" s="149">
        <v>0</v>
      </c>
      <c r="AA49" s="150">
        <v>0</v>
      </c>
    </row>
    <row r="50" spans="1:27" s="74" customFormat="1" ht="19.350000000000001" customHeight="1" x14ac:dyDescent="0.3">
      <c r="A50" s="195" t="s">
        <v>106</v>
      </c>
      <c r="B50" s="155">
        <v>-17232</v>
      </c>
      <c r="C50" s="153">
        <v>-145396</v>
      </c>
      <c r="D50" s="155">
        <v>-25206</v>
      </c>
      <c r="E50" s="155">
        <v>-38795</v>
      </c>
      <c r="F50" s="155">
        <v>-42377</v>
      </c>
      <c r="G50" s="155">
        <v>-39018</v>
      </c>
      <c r="H50" s="153">
        <v>-123574</v>
      </c>
      <c r="I50" s="155">
        <v>-23595</v>
      </c>
      <c r="J50" s="155">
        <v>-26909</v>
      </c>
      <c r="K50" s="155">
        <v>-38751</v>
      </c>
      <c r="L50" s="155">
        <v>-34319</v>
      </c>
      <c r="M50" s="153">
        <v>-121232</v>
      </c>
      <c r="N50" s="155">
        <v>-23842</v>
      </c>
      <c r="O50" s="155">
        <v>-29793</v>
      </c>
      <c r="P50" s="155">
        <v>-36980</v>
      </c>
      <c r="Q50" s="155">
        <v>-30615</v>
      </c>
      <c r="R50" s="153">
        <v>-101255</v>
      </c>
      <c r="S50" s="155">
        <v>-21454</v>
      </c>
      <c r="T50" s="155">
        <v>-25236</v>
      </c>
      <c r="U50" s="155">
        <v>-28586</v>
      </c>
      <c r="V50" s="155">
        <v>-25978</v>
      </c>
      <c r="W50" s="153">
        <v>-91353</v>
      </c>
      <c r="X50" s="156">
        <v>-13881</v>
      </c>
      <c r="Y50" s="155">
        <v>-24975</v>
      </c>
      <c r="Z50" s="155">
        <v>-29583</v>
      </c>
      <c r="AA50" s="155">
        <v>-22914</v>
      </c>
    </row>
    <row r="51" spans="1:27" s="74" customFormat="1" ht="16.350000000000001" customHeight="1" x14ac:dyDescent="0.3">
      <c r="A51" s="199"/>
      <c r="B51" s="143"/>
      <c r="C51" s="142"/>
      <c r="D51" s="143"/>
      <c r="E51" s="143"/>
      <c r="F51" s="143"/>
      <c r="G51" s="143"/>
      <c r="H51" s="142"/>
      <c r="I51" s="143"/>
      <c r="J51" s="143"/>
      <c r="K51" s="143"/>
      <c r="L51" s="143"/>
      <c r="M51" s="142"/>
      <c r="N51" s="143"/>
      <c r="O51" s="143"/>
      <c r="P51" s="143"/>
      <c r="Q51" s="143"/>
      <c r="R51" s="142"/>
      <c r="S51" s="143"/>
      <c r="T51" s="143"/>
      <c r="U51" s="143"/>
      <c r="V51" s="143"/>
      <c r="W51" s="142"/>
      <c r="X51" s="85"/>
      <c r="Z51" s="158"/>
      <c r="AA51" s="143"/>
    </row>
    <row r="52" spans="1:27" s="74" customFormat="1" ht="19.350000000000001" customHeight="1" x14ac:dyDescent="0.3">
      <c r="A52" s="197" t="s">
        <v>95</v>
      </c>
      <c r="B52" s="155">
        <v>115164</v>
      </c>
      <c r="C52" s="153">
        <v>403685</v>
      </c>
      <c r="D52" s="155">
        <v>73743</v>
      </c>
      <c r="E52" s="155">
        <v>102948</v>
      </c>
      <c r="F52" s="155">
        <v>115921</v>
      </c>
      <c r="G52" s="155">
        <v>111073</v>
      </c>
      <c r="H52" s="153">
        <v>424799</v>
      </c>
      <c r="I52" s="155">
        <v>127394</v>
      </c>
      <c r="J52" s="155">
        <v>118748</v>
      </c>
      <c r="K52" s="155">
        <v>100230</v>
      </c>
      <c r="L52" s="155">
        <v>78427</v>
      </c>
      <c r="M52" s="153">
        <v>357558</v>
      </c>
      <c r="N52" s="155">
        <v>91974</v>
      </c>
      <c r="O52" s="155">
        <v>98974</v>
      </c>
      <c r="P52" s="155">
        <v>76160</v>
      </c>
      <c r="Q52" s="155">
        <v>90452</v>
      </c>
      <c r="R52" s="153">
        <v>354010</v>
      </c>
      <c r="S52" s="155">
        <v>61975</v>
      </c>
      <c r="T52" s="155">
        <v>100260</v>
      </c>
      <c r="U52" s="155">
        <v>92308</v>
      </c>
      <c r="V52" s="155">
        <v>99468</v>
      </c>
      <c r="W52" s="153">
        <v>332271</v>
      </c>
      <c r="X52" s="156">
        <v>82347</v>
      </c>
      <c r="Y52" s="155">
        <v>90917</v>
      </c>
      <c r="Z52" s="155">
        <v>75797</v>
      </c>
      <c r="AA52" s="155">
        <v>83210</v>
      </c>
    </row>
    <row r="53" spans="1:27" s="74" customFormat="1" ht="15" customHeight="1" x14ac:dyDescent="0.3">
      <c r="W53" s="162"/>
    </row>
    <row r="54" spans="1:27" ht="94.5" customHeight="1" x14ac:dyDescent="0.25">
      <c r="A54" s="215" t="s">
        <v>111</v>
      </c>
      <c r="B54" s="215"/>
      <c r="C54" s="215"/>
      <c r="D54" s="215"/>
      <c r="E54" s="215"/>
      <c r="F54" s="216"/>
      <c r="G54" s="216"/>
      <c r="H54" s="216"/>
      <c r="I54" s="216"/>
      <c r="J54" s="216"/>
      <c r="K54" s="216"/>
      <c r="L54" s="216"/>
      <c r="M54" s="216"/>
      <c r="N54" s="216"/>
      <c r="O54" s="216"/>
      <c r="P54" s="216"/>
      <c r="Q54" s="216"/>
      <c r="R54" s="216"/>
      <c r="S54" s="216"/>
      <c r="T54" s="216"/>
      <c r="U54" s="216"/>
      <c r="V54" s="216"/>
      <c r="W54" s="216"/>
      <c r="X54" s="216"/>
      <c r="Y54" s="216"/>
      <c r="Z54" s="216"/>
      <c r="AA54" s="216"/>
    </row>
    <row r="55" spans="1:27" ht="18.75" customHeight="1" x14ac:dyDescent="0.25"/>
    <row r="56" spans="1:27" ht="18.75" customHeight="1" x14ac:dyDescent="0.25"/>
    <row r="57" spans="1:27" ht="18.75" customHeight="1" x14ac:dyDescent="0.25"/>
    <row r="58" spans="1:27" ht="18.75" customHeight="1" x14ac:dyDescent="0.25"/>
    <row r="59" spans="1:27" ht="18.75" customHeight="1" x14ac:dyDescent="0.25"/>
    <row r="60" spans="1:27" ht="18.75" customHeight="1" x14ac:dyDescent="0.25"/>
    <row r="61" spans="1:27" ht="18.75" customHeight="1" x14ac:dyDescent="0.25"/>
    <row r="62" spans="1:27" ht="18.75" customHeight="1" x14ac:dyDescent="0.25"/>
    <row r="63" spans="1:27" ht="18.75" customHeight="1" x14ac:dyDescent="0.25"/>
    <row r="64" spans="1:27"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1:AA1"/>
    <mergeCell ref="A2:AA2"/>
    <mergeCell ref="A3:AA3"/>
    <mergeCell ref="A54:AA54"/>
  </mergeCells>
  <pageMargins left="0.25" right="0.25" top="0.75" bottom="0.75" header="0.3" footer="0.3"/>
  <pageSetup scale="36"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70" zoomScaleNormal="70" zoomScaleSheetLayoutView="70" zoomScalePageLayoutView="55" workbookViewId="0">
      <selection sqref="A1:M1"/>
    </sheetView>
  </sheetViews>
  <sheetFormatPr defaultColWidth="21.33203125" defaultRowHeight="13.2" x14ac:dyDescent="0.25"/>
  <cols>
    <col min="1" max="16384" width="21.33203125" style="21"/>
  </cols>
  <sheetData>
    <row r="1" spans="1:13" ht="18.75" customHeight="1" x14ac:dyDescent="0.35">
      <c r="A1" s="220" t="s">
        <v>0</v>
      </c>
      <c r="B1" s="220"/>
      <c r="C1" s="220"/>
      <c r="D1" s="220"/>
      <c r="E1" s="220"/>
      <c r="F1" s="220"/>
      <c r="G1" s="220"/>
      <c r="H1" s="220"/>
      <c r="I1" s="220"/>
      <c r="J1" s="220"/>
      <c r="K1" s="220"/>
      <c r="L1" s="220"/>
      <c r="M1" s="220"/>
    </row>
    <row r="2" spans="1:13" ht="18.75" customHeight="1" x14ac:dyDescent="0.35">
      <c r="A2" s="220" t="s">
        <v>27</v>
      </c>
      <c r="B2" s="220"/>
      <c r="C2" s="220"/>
      <c r="D2" s="220"/>
      <c r="E2" s="220"/>
      <c r="F2" s="220"/>
      <c r="G2" s="220"/>
      <c r="H2" s="220"/>
      <c r="I2" s="220"/>
      <c r="J2" s="220"/>
      <c r="K2" s="220"/>
      <c r="L2" s="220"/>
      <c r="M2" s="220"/>
    </row>
    <row r="3" spans="1:13" ht="18.75" customHeight="1" x14ac:dyDescent="0.35">
      <c r="A3" s="220" t="s">
        <v>28</v>
      </c>
      <c r="B3" s="220"/>
      <c r="C3" s="220"/>
      <c r="D3" s="220"/>
      <c r="E3" s="220"/>
      <c r="F3" s="220"/>
      <c r="G3" s="220"/>
      <c r="H3" s="220"/>
      <c r="I3" s="220"/>
      <c r="J3" s="220"/>
      <c r="K3" s="220"/>
      <c r="L3" s="220"/>
      <c r="M3" s="220"/>
    </row>
    <row r="4" spans="1:13" ht="18.75" customHeight="1" x14ac:dyDescent="0.25">
      <c r="A4" s="19"/>
      <c r="M4" s="19"/>
    </row>
    <row r="5" spans="1:13" ht="18.75" customHeight="1" x14ac:dyDescent="0.25">
      <c r="A5" s="217" t="s">
        <v>113</v>
      </c>
      <c r="B5" s="218"/>
      <c r="C5" s="218"/>
      <c r="D5" s="218"/>
      <c r="E5" s="218"/>
      <c r="F5" s="218"/>
      <c r="G5" s="218"/>
      <c r="H5" s="218"/>
      <c r="I5" s="218"/>
      <c r="J5" s="218"/>
      <c r="K5" s="218"/>
      <c r="L5" s="218"/>
      <c r="M5" s="219"/>
    </row>
    <row r="6" spans="1:13" ht="18.75" customHeight="1" x14ac:dyDescent="0.25">
      <c r="A6" s="219"/>
      <c r="B6" s="218"/>
      <c r="C6" s="218"/>
      <c r="D6" s="218"/>
      <c r="E6" s="218"/>
      <c r="F6" s="218"/>
      <c r="G6" s="218"/>
      <c r="H6" s="218"/>
      <c r="I6" s="218"/>
      <c r="J6" s="218"/>
      <c r="K6" s="218"/>
      <c r="L6" s="218"/>
      <c r="M6" s="219"/>
    </row>
    <row r="7" spans="1:13" ht="18.75" customHeight="1" x14ac:dyDescent="0.25">
      <c r="A7" s="219"/>
      <c r="B7" s="218"/>
      <c r="C7" s="218"/>
      <c r="D7" s="218"/>
      <c r="E7" s="218"/>
      <c r="F7" s="218"/>
      <c r="G7" s="218"/>
      <c r="H7" s="218"/>
      <c r="I7" s="218"/>
      <c r="J7" s="218"/>
      <c r="K7" s="218"/>
      <c r="L7" s="218"/>
      <c r="M7" s="219"/>
    </row>
    <row r="8" spans="1:13" ht="18.75" customHeight="1" x14ac:dyDescent="0.25">
      <c r="A8" s="219"/>
      <c r="B8" s="218"/>
      <c r="C8" s="218"/>
      <c r="D8" s="218"/>
      <c r="E8" s="218"/>
      <c r="F8" s="218"/>
      <c r="G8" s="218"/>
      <c r="H8" s="218"/>
      <c r="I8" s="218"/>
      <c r="J8" s="218"/>
      <c r="K8" s="218"/>
      <c r="L8" s="218"/>
      <c r="M8" s="219"/>
    </row>
    <row r="9" spans="1:13" ht="18.75" customHeight="1" x14ac:dyDescent="0.25">
      <c r="A9" s="219"/>
      <c r="B9" s="218"/>
      <c r="C9" s="218"/>
      <c r="D9" s="218"/>
      <c r="E9" s="218"/>
      <c r="F9" s="218"/>
      <c r="G9" s="218"/>
      <c r="H9" s="218"/>
      <c r="I9" s="218"/>
      <c r="J9" s="218"/>
      <c r="K9" s="218"/>
      <c r="L9" s="218"/>
      <c r="M9" s="219"/>
    </row>
    <row r="10" spans="1:13" ht="18.75" customHeight="1" x14ac:dyDescent="0.25">
      <c r="A10" s="219"/>
      <c r="B10" s="218"/>
      <c r="C10" s="218"/>
      <c r="D10" s="218"/>
      <c r="E10" s="218"/>
      <c r="F10" s="218"/>
      <c r="G10" s="218"/>
      <c r="H10" s="218"/>
      <c r="I10" s="218"/>
      <c r="J10" s="218"/>
      <c r="K10" s="218"/>
      <c r="L10" s="218"/>
      <c r="M10" s="219"/>
    </row>
    <row r="11" spans="1:13" ht="18.75" customHeight="1" x14ac:dyDescent="0.25">
      <c r="A11" s="219"/>
      <c r="B11" s="218"/>
      <c r="C11" s="218"/>
      <c r="D11" s="218"/>
      <c r="E11" s="218"/>
      <c r="F11" s="218"/>
      <c r="G11" s="218"/>
      <c r="H11" s="218"/>
      <c r="I11" s="218"/>
      <c r="J11" s="218"/>
      <c r="K11" s="218"/>
      <c r="L11" s="218"/>
      <c r="M11" s="219"/>
    </row>
    <row r="12" spans="1:13" ht="18.75" customHeight="1" x14ac:dyDescent="0.25">
      <c r="A12" s="219"/>
      <c r="B12" s="218"/>
      <c r="C12" s="218"/>
      <c r="D12" s="218"/>
      <c r="E12" s="218"/>
      <c r="F12" s="218"/>
      <c r="G12" s="218"/>
      <c r="H12" s="218"/>
      <c r="I12" s="218"/>
      <c r="J12" s="218"/>
      <c r="K12" s="218"/>
      <c r="L12" s="218"/>
      <c r="M12" s="219"/>
    </row>
    <row r="13" spans="1:13" ht="18.75" customHeight="1" x14ac:dyDescent="0.25">
      <c r="A13" s="219"/>
      <c r="B13" s="218"/>
      <c r="C13" s="218"/>
      <c r="D13" s="218"/>
      <c r="E13" s="218"/>
      <c r="F13" s="218"/>
      <c r="G13" s="218"/>
      <c r="H13" s="218"/>
      <c r="I13" s="218"/>
      <c r="J13" s="218"/>
      <c r="K13" s="218"/>
      <c r="L13" s="218"/>
      <c r="M13" s="219"/>
    </row>
    <row r="14" spans="1:13" ht="18.75" customHeight="1" x14ac:dyDescent="0.25">
      <c r="A14" s="219"/>
      <c r="B14" s="218"/>
      <c r="C14" s="218"/>
      <c r="D14" s="218"/>
      <c r="E14" s="218"/>
      <c r="F14" s="218"/>
      <c r="G14" s="218"/>
      <c r="H14" s="218"/>
      <c r="I14" s="218"/>
      <c r="J14" s="218"/>
      <c r="K14" s="218"/>
      <c r="L14" s="218"/>
      <c r="M14" s="219"/>
    </row>
    <row r="15" spans="1:13" ht="18.75" customHeight="1" x14ac:dyDescent="0.25">
      <c r="A15" s="219"/>
      <c r="B15" s="218"/>
      <c r="C15" s="218"/>
      <c r="D15" s="218"/>
      <c r="E15" s="218"/>
      <c r="F15" s="218"/>
      <c r="G15" s="218"/>
      <c r="H15" s="218"/>
      <c r="I15" s="218"/>
      <c r="J15" s="218"/>
      <c r="K15" s="218"/>
      <c r="L15" s="218"/>
      <c r="M15" s="219"/>
    </row>
    <row r="16" spans="1:13" ht="18.75" customHeight="1" x14ac:dyDescent="0.25">
      <c r="A16" s="219"/>
      <c r="B16" s="218"/>
      <c r="C16" s="218"/>
      <c r="D16" s="218"/>
      <c r="E16" s="218"/>
      <c r="F16" s="218"/>
      <c r="G16" s="218"/>
      <c r="H16" s="218"/>
      <c r="I16" s="218"/>
      <c r="J16" s="218"/>
      <c r="K16" s="218"/>
      <c r="L16" s="218"/>
      <c r="M16" s="219"/>
    </row>
    <row r="17" spans="1:13" ht="18.75" customHeight="1" x14ac:dyDescent="0.25">
      <c r="A17" s="219"/>
      <c r="B17" s="218"/>
      <c r="C17" s="218"/>
      <c r="D17" s="218"/>
      <c r="E17" s="218"/>
      <c r="F17" s="218"/>
      <c r="G17" s="218"/>
      <c r="H17" s="218"/>
      <c r="I17" s="218"/>
      <c r="J17" s="218"/>
      <c r="K17" s="218"/>
      <c r="L17" s="218"/>
      <c r="M17" s="219"/>
    </row>
    <row r="18" spans="1:13" ht="18.75" customHeight="1" x14ac:dyDescent="0.25">
      <c r="A18" s="219"/>
      <c r="B18" s="218"/>
      <c r="C18" s="218"/>
      <c r="D18" s="218"/>
      <c r="E18" s="218"/>
      <c r="F18" s="218"/>
      <c r="G18" s="218"/>
      <c r="H18" s="218"/>
      <c r="I18" s="218"/>
      <c r="J18" s="218"/>
      <c r="K18" s="218"/>
      <c r="L18" s="218"/>
      <c r="M18" s="219"/>
    </row>
    <row r="19" spans="1:13" ht="18.75" customHeight="1" x14ac:dyDescent="0.25">
      <c r="A19" s="219"/>
      <c r="B19" s="218"/>
      <c r="C19" s="218"/>
      <c r="D19" s="218"/>
      <c r="E19" s="218"/>
      <c r="F19" s="218"/>
      <c r="G19" s="218"/>
      <c r="H19" s="218"/>
      <c r="I19" s="218"/>
      <c r="J19" s="218"/>
      <c r="K19" s="218"/>
      <c r="L19" s="218"/>
      <c r="M19" s="219"/>
    </row>
    <row r="20" spans="1:13" ht="18.75" customHeight="1" x14ac:dyDescent="0.25">
      <c r="A20" s="219"/>
      <c r="B20" s="218"/>
      <c r="C20" s="218"/>
      <c r="D20" s="218"/>
      <c r="E20" s="218"/>
      <c r="F20" s="218"/>
      <c r="G20" s="218"/>
      <c r="H20" s="218"/>
      <c r="I20" s="218"/>
      <c r="J20" s="218"/>
      <c r="K20" s="218"/>
      <c r="L20" s="218"/>
      <c r="M20" s="219"/>
    </row>
    <row r="21" spans="1:13" ht="18.75" customHeight="1" x14ac:dyDescent="0.25">
      <c r="A21" s="219"/>
      <c r="B21" s="218"/>
      <c r="C21" s="218"/>
      <c r="D21" s="218"/>
      <c r="E21" s="218"/>
      <c r="F21" s="218"/>
      <c r="G21" s="218"/>
      <c r="H21" s="218"/>
      <c r="I21" s="218"/>
      <c r="J21" s="218"/>
      <c r="K21" s="218"/>
      <c r="L21" s="218"/>
      <c r="M21" s="219"/>
    </row>
    <row r="22" spans="1:13" ht="18.75" customHeight="1" x14ac:dyDescent="0.25">
      <c r="A22" s="219"/>
      <c r="B22" s="218"/>
      <c r="C22" s="218"/>
      <c r="D22" s="218"/>
      <c r="E22" s="218"/>
      <c r="F22" s="218"/>
      <c r="G22" s="218"/>
      <c r="H22" s="218"/>
      <c r="I22" s="218"/>
      <c r="J22" s="218"/>
      <c r="K22" s="218"/>
      <c r="L22" s="218"/>
      <c r="M22" s="219"/>
    </row>
    <row r="23" spans="1:13" ht="18.75" customHeight="1" x14ac:dyDescent="0.25">
      <c r="A23" s="219"/>
      <c r="B23" s="218"/>
      <c r="C23" s="218"/>
      <c r="D23" s="218"/>
      <c r="E23" s="218"/>
      <c r="F23" s="218"/>
      <c r="G23" s="218"/>
      <c r="H23" s="218"/>
      <c r="I23" s="218"/>
      <c r="J23" s="218"/>
      <c r="K23" s="218"/>
      <c r="L23" s="218"/>
      <c r="M23" s="219"/>
    </row>
    <row r="24" spans="1:13" ht="18.75" customHeight="1" x14ac:dyDescent="0.25">
      <c r="A24" s="219"/>
      <c r="B24" s="218"/>
      <c r="C24" s="218"/>
      <c r="D24" s="218"/>
      <c r="E24" s="218"/>
      <c r="F24" s="218"/>
      <c r="G24" s="218"/>
      <c r="H24" s="218"/>
      <c r="I24" s="218"/>
      <c r="J24" s="218"/>
      <c r="K24" s="218"/>
      <c r="L24" s="218"/>
      <c r="M24" s="219"/>
    </row>
    <row r="25" spans="1:13" ht="177.75" customHeight="1" x14ac:dyDescent="0.25">
      <c r="A25" s="219"/>
      <c r="B25" s="219"/>
      <c r="C25" s="219"/>
      <c r="D25" s="219"/>
      <c r="E25" s="219"/>
      <c r="F25" s="219"/>
      <c r="G25" s="219"/>
      <c r="H25" s="219"/>
      <c r="I25" s="219"/>
      <c r="J25" s="219"/>
      <c r="K25" s="219"/>
      <c r="L25" s="219"/>
      <c r="M25" s="219"/>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0"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1Q25 Historical Financials</dc:title>
  <dc:creator>FTI Consulting</dc:creator>
  <cp:lastModifiedBy>Flynn, Megan</cp:lastModifiedBy>
  <cp:lastPrinted>2025-04-22T17:14:22Z</cp:lastPrinted>
  <dcterms:created xsi:type="dcterms:W3CDTF">2018-06-19T19:33:10Z</dcterms:created>
  <dcterms:modified xsi:type="dcterms:W3CDTF">2025-04-23T23:58:15Z</dcterms:modified>
</cp:coreProperties>
</file>